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395" windowHeight="14370" activeTab="0"/>
  </bookViews>
  <sheets>
    <sheet name="Wrzesień 2012" sheetId="1" r:id="rId1"/>
  </sheets>
  <definedNames/>
  <calcPr fullCalcOnLoad="1"/>
</workbook>
</file>

<file path=xl/sharedStrings.xml><?xml version="1.0" encoding="utf-8"?>
<sst xmlns="http://schemas.openxmlformats.org/spreadsheetml/2006/main" count="162" uniqueCount="149">
  <si>
    <t>Inny zysk</t>
  </si>
  <si>
    <t>Zwrot dlugu</t>
  </si>
  <si>
    <t>Datek</t>
  </si>
  <si>
    <t>Dzialka</t>
  </si>
  <si>
    <t>Dziecko</t>
  </si>
  <si>
    <t>Edukacja</t>
  </si>
  <si>
    <t>Hazard</t>
  </si>
  <si>
    <t>Higiena</t>
  </si>
  <si>
    <t>Inne wydatki</t>
  </si>
  <si>
    <t>Jedzenie</t>
  </si>
  <si>
    <t>Komputer</t>
  </si>
  <si>
    <t>Kredyt</t>
  </si>
  <si>
    <t>Mieszkanie</t>
  </si>
  <si>
    <t>Opieka zdrowotna</t>
  </si>
  <si>
    <t>Oplaty</t>
  </si>
  <si>
    <t>Podatek</t>
  </si>
  <si>
    <t>Pozyczka</t>
  </si>
  <si>
    <t>Prezent</t>
  </si>
  <si>
    <t>RTV i AGD</t>
  </si>
  <si>
    <t>Samochod</t>
  </si>
  <si>
    <t>Ubranie</t>
  </si>
  <si>
    <t>Sprzedaz</t>
  </si>
  <si>
    <t>Premia za paliwo</t>
  </si>
  <si>
    <t>Odsetki</t>
  </si>
  <si>
    <t>Cashback</t>
  </si>
  <si>
    <t>Inni</t>
  </si>
  <si>
    <t>Expenses</t>
  </si>
  <si>
    <t>Oprogramowanie</t>
  </si>
  <si>
    <t>Kosciol</t>
  </si>
  <si>
    <t>Ksiazka</t>
  </si>
  <si>
    <t>Podreczniki</t>
  </si>
  <si>
    <t>Lekcje muzyki</t>
  </si>
  <si>
    <t>Lotto</t>
  </si>
  <si>
    <t>Szampon</t>
  </si>
  <si>
    <t>Srodki czystosci</t>
  </si>
  <si>
    <t>Proszek do prania</t>
  </si>
  <si>
    <t>Pasta do zebow</t>
  </si>
  <si>
    <t>Papier toaletowy</t>
  </si>
  <si>
    <t>Inne</t>
  </si>
  <si>
    <t>Dezodorant</t>
  </si>
  <si>
    <t>Chusteczki</t>
  </si>
  <si>
    <t>Torba</t>
  </si>
  <si>
    <t>Plecak</t>
  </si>
  <si>
    <t>Paczka</t>
  </si>
  <si>
    <t>Kwiaty</t>
  </si>
  <si>
    <t>Ksiazki</t>
  </si>
  <si>
    <t>Kompakty</t>
  </si>
  <si>
    <t>Art. papiernicze</t>
  </si>
  <si>
    <t>Woda</t>
  </si>
  <si>
    <t>Soczki</t>
  </si>
  <si>
    <t>Piwo</t>
  </si>
  <si>
    <t>Pepsi</t>
  </si>
  <si>
    <t>Miasto</t>
  </si>
  <si>
    <t>Dom</t>
  </si>
  <si>
    <t>Domena</t>
  </si>
  <si>
    <t>Hipoteczny 1</t>
  </si>
  <si>
    <t>Naczynia</t>
  </si>
  <si>
    <t>Kuchnia</t>
  </si>
  <si>
    <t>Akcesoria</t>
  </si>
  <si>
    <t>Lekarstwa</t>
  </si>
  <si>
    <t>Ubezpieczenie</t>
  </si>
  <si>
    <t>Telefon</t>
  </si>
  <si>
    <t>Radio i TV</t>
  </si>
  <si>
    <t>Prad</t>
  </si>
  <si>
    <t>Internet</t>
  </si>
  <si>
    <t>GSM</t>
  </si>
  <si>
    <t>Gaz</t>
  </si>
  <si>
    <t>Fundusz klasowy</t>
  </si>
  <si>
    <t>Bilet</t>
  </si>
  <si>
    <t>Bank</t>
  </si>
  <si>
    <t>Od odsetek kapitalowych</t>
  </si>
  <si>
    <t>HiFi</t>
  </si>
  <si>
    <t>Ropa</t>
  </si>
  <si>
    <t>T-Shirt</t>
  </si>
  <si>
    <t>Spodnica</t>
  </si>
  <si>
    <t>Skarpety</t>
  </si>
  <si>
    <t>Rajstopy</t>
  </si>
  <si>
    <t>Buty</t>
  </si>
  <si>
    <t>Bluzka</t>
  </si>
  <si>
    <t>Bluza</t>
  </si>
  <si>
    <t>Kategoria</t>
  </si>
  <si>
    <t>Subkategoria</t>
  </si>
  <si>
    <t>Komentarz</t>
  </si>
  <si>
    <t>SUMA: Inny zysk</t>
  </si>
  <si>
    <t>Wynajem - media</t>
  </si>
  <si>
    <t>SUMA: Przychody</t>
  </si>
  <si>
    <t>Przychody</t>
  </si>
  <si>
    <t>Raport miesięczny</t>
  </si>
  <si>
    <t>Ten arkusz to comiesięczny raport przychodów i wydatków 4-osobowej rodziny z warszawskiego Ursynowa. 
UWAGA: jedyne przychody przedstawione w arkuszu, to przychody spoza etatowej pracy. Przychodów z pracy nie ujawniam, co szczegółowo uzasadniłem w artykule: http://www.jakoszczedzacpieniadze.pl/analiza-zestawienie-finansowe-michala
Jeśli chciałbyś dowiedzieć się, jak zapanować nad domowym budżetem, ograniczać wydatki, rozsądnie wydawać pieniądze oraz oszczędzać na emeryturę, to zapraszam Cię serdecznie na mojego bloga http://jakoszczedzacpieniadze.pl</t>
  </si>
  <si>
    <t>Źródło:</t>
  </si>
  <si>
    <t>http://jakoszczedzacpieniadze.pl</t>
  </si>
  <si>
    <t>Od 2012-09-01 do 2012-09-30</t>
  </si>
  <si>
    <t>SUMA: Zwrot dlugu</t>
  </si>
  <si>
    <t>SUMA: Datek</t>
  </si>
  <si>
    <t>SUMA: Dzialka</t>
  </si>
  <si>
    <t>SUMA: Dziecko</t>
  </si>
  <si>
    <t>SUMA: Edukacja</t>
  </si>
  <si>
    <t>SUMA: Hazard</t>
  </si>
  <si>
    <t>SUMA: Higiena</t>
  </si>
  <si>
    <t>SUMA: Inne wydatki</t>
  </si>
  <si>
    <t>SUMA: Jedzenie</t>
  </si>
  <si>
    <t>SUMA: Komputer</t>
  </si>
  <si>
    <t>SUMA: Kredyt</t>
  </si>
  <si>
    <t>SUMA: Mieszkanie</t>
  </si>
  <si>
    <t>SUMA: Opieka zdrowotna</t>
  </si>
  <si>
    <t>SUMA: Oplaty</t>
  </si>
  <si>
    <t>SUMA: Podatek</t>
  </si>
  <si>
    <t>SUMA: Pozyczka</t>
  </si>
  <si>
    <t>SUMA: Prezent</t>
  </si>
  <si>
    <t>SUMA: RTV i AGD</t>
  </si>
  <si>
    <t>SUMA: Samochod</t>
  </si>
  <si>
    <t>SUMA: Ubranie</t>
  </si>
  <si>
    <t>SUMA: Wydatki</t>
  </si>
  <si>
    <t>Mniej o 17% niż w ubiegłym miesiącu</t>
  </si>
  <si>
    <t>Wrzesień</t>
  </si>
  <si>
    <t>Zwrot z Meritum Bank za tankowania w ubiegłym miesiącu</t>
  </si>
  <si>
    <t>Produkty, które zwróciłem lub sprzedałem, np. na Allegro, znajomym itp.</t>
  </si>
  <si>
    <t>Wpłata od najemców z tytułu mediów. Opłata czynszowa była pobrana za pół roku z góry więc nie jest w tym miesiącu wyszczególniona</t>
  </si>
  <si>
    <t>Rocznica ślubu, imieniny :-)</t>
  </si>
  <si>
    <t>Odsetki bankowe z lokat i rachunków oszczędnościowych</t>
  </si>
  <si>
    <t>Mniej o 6,6% niż w ubiegłym miesiącu</t>
  </si>
  <si>
    <t>Pierwsze przychody z Alior Sync za transakcje internetowe. W przyszłym miesiącu będzie już znacznie lepiej :)</t>
  </si>
  <si>
    <t>Podatek gruntowy</t>
  </si>
  <si>
    <t>Podręczniki dla dzieci. Wydatek jednorazowy, ale dosyć istotny.</t>
  </si>
  <si>
    <t>Lekcje muzyki dla Córki. Będzie to stała pozycja w budżecie - niestety drożej niż zakładaliśmy.</t>
  </si>
  <si>
    <t>No przynajmniej tutaj nie szaleliśmy :)</t>
  </si>
  <si>
    <t>Witaj nowy roku szkolny! Plecak dla Syna</t>
  </si>
  <si>
    <t>Książki nadal są mocną pozycją w budżecie. Na szczęście trochę mi się ich zmagazynowało więc stopuję z zakupami.</t>
  </si>
  <si>
    <t>Nowy rok szkolny</t>
  </si>
  <si>
    <t>To są wydatki na jedzenie kupowane do domu.</t>
  </si>
  <si>
    <t>To wydatki ponoszone na jedzenie na mieście</t>
  </si>
  <si>
    <t>Whaw! Udało się nam zmieścić w 2000 zł w normalnym, nieurlopowym miesiącu.</t>
  </si>
  <si>
    <t xml:space="preserve">Celowo wydzielona kategoria, która jest jedynym obiektywnym miernikiem czy naprawdę piję mniej Pepsi (kolejne postanowienie). Niestety wygląda, że więcej niż w ubiegłym miesiącu.
</t>
  </si>
  <si>
    <t>Ja piję wodę z filtra, ale dzieci lubią mieć pod ręką małą butelkę 0,5l. Ale to potrafi konkretnie kosztować.</t>
  </si>
  <si>
    <t>W zasadzie same pakiety dla bloga:
- subskrypcja roczna GetResponse (system mailingowy)
- edytor tekstu Scrivener
- odtwarzacz wideo LeadPlayer</t>
  </si>
  <si>
    <t>Przedłużenie kilku domen, które posiadam</t>
  </si>
  <si>
    <t>Dużo. Ta pozycja mnie boli. Ale to jest inwestycja na dłuższy czas.</t>
  </si>
  <si>
    <t>Coś na balkon, coś do doniczek.</t>
  </si>
  <si>
    <t>Tu dramatu nie ma. Tylko te kwiaty :) Ale już się przyzwyczaiłem, że tak musi być.</t>
  </si>
  <si>
    <t>Uzupełnianie magazynów domowych przed sezonem jesienno-zimowym.</t>
  </si>
  <si>
    <t>Moje osobiste ubezpieczenie i dodatkowo ubezpieczenie dzieci w szkole (składka po 50 zł na dziecko).</t>
  </si>
  <si>
    <t>Suma opłat czynszowych za dwa mieszkania</t>
  </si>
  <si>
    <t>Opłata za telefon komórkowy</t>
  </si>
  <si>
    <t>Bilety komunikacji miejskiej</t>
  </si>
  <si>
    <t>Opłata bankowa za realizację czeku zagranicznego.</t>
  </si>
  <si>
    <t>Sprzęt przydatny przy realizacji kolejnych pomysłów na blogu. Na razie tajemnica :)</t>
  </si>
  <si>
    <t>Jeździmy na dwa samochody więc wydatki na paliwo wzrosły. Nieco ponad budżet na poziomie 627 zł.</t>
  </si>
  <si>
    <t>Koszty bez obciążeń</t>
  </si>
  <si>
    <t>Suma kosztów bez obciążeń kredytowych i udzielonych pożyczek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</si>
</sst>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62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3" tint="0.39998000860214233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4"/>
      </left>
      <right/>
      <top/>
      <bottom/>
    </border>
    <border>
      <left/>
      <right style="thin">
        <color theme="4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9" fillId="2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0" fillId="0" borderId="0" xfId="0" applyAlignment="1">
      <alignment vertical="top" wrapText="1"/>
    </xf>
    <xf numFmtId="0" fontId="41" fillId="0" borderId="0" xfId="0" applyFont="1" applyAlignment="1">
      <alignment horizontal="right" vertical="top"/>
    </xf>
    <xf numFmtId="164" fontId="39" fillId="2" borderId="0" xfId="0" applyNumberFormat="1" applyFont="1" applyFill="1" applyAlignment="1">
      <alignment vertical="top"/>
    </xf>
    <xf numFmtId="164" fontId="0" fillId="0" borderId="0" xfId="0" applyNumberFormat="1" applyAlignment="1">
      <alignment/>
    </xf>
    <xf numFmtId="9" fontId="0" fillId="0" borderId="0" xfId="58" applyFont="1" applyAlignment="1">
      <alignment vertical="top"/>
    </xf>
    <xf numFmtId="0" fontId="42" fillId="0" borderId="0" xfId="0" applyFont="1" applyAlignment="1">
      <alignment vertical="top"/>
    </xf>
    <xf numFmtId="0" fontId="0" fillId="0" borderId="0" xfId="0" applyAlignment="1">
      <alignment/>
    </xf>
    <xf numFmtId="0" fontId="43" fillId="0" borderId="0" xfId="0" applyFont="1" applyAlignment="1">
      <alignment vertical="top"/>
    </xf>
    <xf numFmtId="0" fontId="0" fillId="0" borderId="0" xfId="0" applyAlignment="1">
      <alignment vertical="top"/>
    </xf>
    <xf numFmtId="0" fontId="33" fillId="0" borderId="0" xfId="52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0" borderId="0" xfId="0" applyNumberFormat="1" applyAlignment="1" quotePrefix="1">
      <alignment vertical="top"/>
    </xf>
    <xf numFmtId="0" fontId="27" fillId="33" borderId="10" xfId="0" applyFont="1" applyFill="1" applyBorder="1" applyAlignment="1">
      <alignment vertical="top"/>
    </xf>
    <xf numFmtId="0" fontId="27" fillId="33" borderId="0" xfId="0" applyFont="1" applyFill="1" applyBorder="1" applyAlignment="1">
      <alignment vertical="top"/>
    </xf>
    <xf numFmtId="164" fontId="0" fillId="2" borderId="0" xfId="0" applyNumberFormat="1" applyFill="1" applyAlignment="1">
      <alignment vertical="top"/>
    </xf>
    <xf numFmtId="164" fontId="41" fillId="0" borderId="0" xfId="0" applyNumberFormat="1" applyFont="1" applyAlignment="1">
      <alignment vertical="top"/>
    </xf>
    <xf numFmtId="0" fontId="27" fillId="33" borderId="11" xfId="0" applyFont="1" applyFill="1" applyBorder="1" applyAlignment="1">
      <alignment vertical="top" wrapText="1"/>
    </xf>
    <xf numFmtId="164" fontId="0" fillId="0" borderId="0" xfId="0" applyNumberFormat="1" applyAlignment="1" quotePrefix="1">
      <alignment vertical="top"/>
    </xf>
    <xf numFmtId="0" fontId="0" fillId="0" borderId="0" xfId="0" applyAlignment="1">
      <alignment vertical="top" wrapText="1"/>
    </xf>
    <xf numFmtId="0" fontId="44" fillId="0" borderId="0" xfId="0" applyFont="1" applyAlignment="1">
      <alignment horizontal="right" vertical="top"/>
    </xf>
    <xf numFmtId="164" fontId="44" fillId="0" borderId="0" xfId="0" applyNumberFormat="1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44" fillId="0" borderId="0" xfId="0" applyFont="1" applyAlignment="1">
      <alignment horizontal="right" vertical="top"/>
    </xf>
    <xf numFmtId="164" fontId="44" fillId="0" borderId="0" xfId="0" applyNumberFormat="1" applyFont="1" applyAlignment="1">
      <alignment vertical="top"/>
    </xf>
    <xf numFmtId="0" fontId="45" fillId="0" borderId="0" xfId="0" applyFont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1:E22" comment="" totalsRowShown="0">
  <autoFilter ref="B11:E22"/>
  <tableColumns count="4">
    <tableColumn id="1" name="Kategoria"/>
    <tableColumn id="2" name="Subkategoria"/>
    <tableColumn id="3" name="Wrzesień"/>
    <tableColumn id="4" name="Komentarz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28:E127" comment="" totalsRowShown="0">
  <autoFilter ref="B28:E127"/>
  <tableColumns count="4">
    <tableColumn id="1" name="Kategoria"/>
    <tableColumn id="2" name="Subkategoria"/>
    <tableColumn id="3" name="Wrzesień"/>
    <tableColumn id="4" name="Komentarz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akoszczedzacpieniadze.pl/" TargetMode="External" /><Relationship Id="rId2" Type="http://schemas.openxmlformats.org/officeDocument/2006/relationships/table" Target="../tables/table1.xml" /><Relationship Id="rId3" Type="http://schemas.openxmlformats.org/officeDocument/2006/relationships/table" Target="../tables/table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31"/>
  <sheetViews>
    <sheetView showGridLines="0" tabSelected="1" zoomScalePageLayoutView="0" workbookViewId="0" topLeftCell="A1">
      <selection activeCell="D1" sqref="D1"/>
    </sheetView>
  </sheetViews>
  <sheetFormatPr defaultColWidth="9.140625" defaultRowHeight="15"/>
  <cols>
    <col min="1" max="1" width="1.7109375" style="2" customWidth="1"/>
    <col min="2" max="2" width="5.140625" style="2" customWidth="1"/>
    <col min="3" max="3" width="23.7109375" style="2" customWidth="1"/>
    <col min="4" max="4" width="14.140625" style="15" customWidth="1"/>
    <col min="5" max="5" width="41.140625" style="2" customWidth="1"/>
    <col min="6" max="7" width="9.140625" style="2" customWidth="1"/>
    <col min="8" max="8" width="11.28125" style="2" bestFit="1" customWidth="1"/>
    <col min="9" max="16384" width="9.140625" style="2" customWidth="1"/>
  </cols>
  <sheetData>
    <row r="1" spans="2:5" ht="23.25">
      <c r="B1" s="11" t="s">
        <v>87</v>
      </c>
      <c r="C1" s="10"/>
      <c r="D1" s="7"/>
      <c r="E1" s="10"/>
    </row>
    <row r="3" spans="2:5" ht="15">
      <c r="B3" s="12" t="s">
        <v>91</v>
      </c>
      <c r="C3" s="10"/>
      <c r="D3" s="7"/>
      <c r="E3" s="10"/>
    </row>
    <row r="5" spans="2:5" ht="151.5" customHeight="1">
      <c r="B5" s="36" t="s">
        <v>88</v>
      </c>
      <c r="C5" s="36"/>
      <c r="D5" s="36"/>
      <c r="E5" s="36"/>
    </row>
    <row r="7" spans="2:5" ht="15">
      <c r="B7" s="12" t="s">
        <v>89</v>
      </c>
      <c r="C7" s="13" t="s">
        <v>90</v>
      </c>
      <c r="D7" s="7"/>
      <c r="E7" s="10"/>
    </row>
    <row r="9" ht="18.75">
      <c r="B9" s="9" t="s">
        <v>86</v>
      </c>
    </row>
    <row r="11" spans="2:5" ht="15">
      <c r="B11" s="2" t="s">
        <v>80</v>
      </c>
      <c r="C11" s="2" t="s">
        <v>81</v>
      </c>
      <c r="D11" s="16" t="s">
        <v>114</v>
      </c>
      <c r="E11" s="4" t="s">
        <v>82</v>
      </c>
    </row>
    <row r="12" spans="2:5" ht="15">
      <c r="B12" s="1" t="s">
        <v>0</v>
      </c>
      <c r="C12" s="3"/>
      <c r="D12" s="19"/>
      <c r="E12" s="3"/>
    </row>
    <row r="13" spans="3:5" ht="60">
      <c r="C13" s="2" t="s">
        <v>84</v>
      </c>
      <c r="D13" s="15">
        <v>330.44</v>
      </c>
      <c r="E13" s="23" t="s">
        <v>117</v>
      </c>
    </row>
    <row r="14" spans="3:5" ht="30">
      <c r="C14" s="2" t="s">
        <v>21</v>
      </c>
      <c r="D14" s="15">
        <v>73.94</v>
      </c>
      <c r="E14" s="23" t="s">
        <v>116</v>
      </c>
    </row>
    <row r="15" spans="3:5" ht="15">
      <c r="C15" s="2" t="s">
        <v>17</v>
      </c>
      <c r="D15" s="15">
        <v>1020</v>
      </c>
      <c r="E15" s="26" t="s">
        <v>118</v>
      </c>
    </row>
    <row r="16" spans="3:5" ht="30">
      <c r="C16" s="2" t="s">
        <v>22</v>
      </c>
      <c r="D16" s="15">
        <v>28.1</v>
      </c>
      <c r="E16" s="26" t="s">
        <v>115</v>
      </c>
    </row>
    <row r="17" spans="3:5" ht="30">
      <c r="C17" s="2" t="s">
        <v>23</v>
      </c>
      <c r="D17" s="15">
        <v>207.07</v>
      </c>
      <c r="E17" s="26" t="s">
        <v>119</v>
      </c>
    </row>
    <row r="18" spans="3:5" ht="45">
      <c r="C18" s="2" t="s">
        <v>24</v>
      </c>
      <c r="D18" s="15">
        <v>12.93</v>
      </c>
      <c r="E18" s="26" t="s">
        <v>121</v>
      </c>
    </row>
    <row r="19" spans="3:4" ht="15">
      <c r="C19" s="5" t="s">
        <v>83</v>
      </c>
      <c r="D19" s="20">
        <f>SUM(D13:D18)</f>
        <v>1672.48</v>
      </c>
    </row>
    <row r="20" spans="2:5" ht="15">
      <c r="B20" s="1" t="s">
        <v>1</v>
      </c>
      <c r="C20" s="3"/>
      <c r="D20" s="19"/>
      <c r="E20" s="3"/>
    </row>
    <row r="21" spans="3:4" ht="15">
      <c r="C21" s="2" t="s">
        <v>25</v>
      </c>
      <c r="D21" s="15">
        <v>322.81</v>
      </c>
    </row>
    <row r="22" spans="3:4" ht="15">
      <c r="C22" s="5" t="s">
        <v>92</v>
      </c>
      <c r="D22" s="20">
        <v>322.81</v>
      </c>
    </row>
    <row r="24" spans="3:5" ht="15.75">
      <c r="C24" s="34" t="s">
        <v>85</v>
      </c>
      <c r="D24" s="35">
        <f>D19+D22</f>
        <v>1995.29</v>
      </c>
      <c r="E24" s="2" t="s">
        <v>120</v>
      </c>
    </row>
    <row r="26" ht="15">
      <c r="B26" s="2" t="s">
        <v>26</v>
      </c>
    </row>
    <row r="27" s="12" customFormat="1" ht="15">
      <c r="D27" s="15"/>
    </row>
    <row r="28" spans="2:5" s="12" customFormat="1" ht="15">
      <c r="B28" s="17" t="s">
        <v>80</v>
      </c>
      <c r="C28" s="18" t="s">
        <v>81</v>
      </c>
      <c r="D28" s="22" t="s">
        <v>114</v>
      </c>
      <c r="E28" s="21" t="s">
        <v>82</v>
      </c>
    </row>
    <row r="29" spans="2:5" ht="15">
      <c r="B29" s="1" t="s">
        <v>2</v>
      </c>
      <c r="C29" s="1"/>
      <c r="D29" s="6"/>
      <c r="E29" s="1"/>
    </row>
    <row r="30" spans="3:4" ht="15">
      <c r="C30" s="2" t="s">
        <v>28</v>
      </c>
      <c r="D30" s="15">
        <v>62</v>
      </c>
    </row>
    <row r="31" spans="3:4" ht="15">
      <c r="C31" s="5" t="s">
        <v>93</v>
      </c>
      <c r="D31" s="20">
        <f>D30</f>
        <v>62</v>
      </c>
    </row>
    <row r="32" spans="2:5" ht="15">
      <c r="B32" s="1" t="s">
        <v>3</v>
      </c>
      <c r="C32" s="1"/>
      <c r="D32" s="6"/>
      <c r="E32" s="1"/>
    </row>
    <row r="33" spans="3:5" ht="15">
      <c r="C33" s="2" t="s">
        <v>14</v>
      </c>
      <c r="D33" s="15">
        <v>70</v>
      </c>
      <c r="E33" s="2" t="s">
        <v>122</v>
      </c>
    </row>
    <row r="34" spans="3:4" ht="15">
      <c r="C34" s="5" t="s">
        <v>94</v>
      </c>
      <c r="D34" s="20">
        <f>D33</f>
        <v>70</v>
      </c>
    </row>
    <row r="35" spans="2:5" ht="15">
      <c r="B35" s="1" t="s">
        <v>4</v>
      </c>
      <c r="C35" s="1"/>
      <c r="D35" s="6"/>
      <c r="E35" s="1"/>
    </row>
    <row r="36" spans="3:4" ht="15">
      <c r="C36" s="2" t="s">
        <v>29</v>
      </c>
      <c r="D36" s="15">
        <v>9</v>
      </c>
    </row>
    <row r="37" spans="3:4" ht="15">
      <c r="C37" s="5" t="s">
        <v>95</v>
      </c>
      <c r="D37" s="20">
        <f>D36</f>
        <v>9</v>
      </c>
    </row>
    <row r="38" spans="2:5" ht="15">
      <c r="B38" s="1" t="s">
        <v>5</v>
      </c>
      <c r="C38" s="1"/>
      <c r="D38" s="6"/>
      <c r="E38" s="1"/>
    </row>
    <row r="39" spans="3:5" ht="30">
      <c r="C39" s="2" t="s">
        <v>30</v>
      </c>
      <c r="D39" s="15">
        <v>611.8</v>
      </c>
      <c r="E39" s="26" t="s">
        <v>123</v>
      </c>
    </row>
    <row r="40" spans="3:5" ht="45">
      <c r="C40" s="2" t="s">
        <v>31</v>
      </c>
      <c r="D40" s="15">
        <v>90</v>
      </c>
      <c r="E40" s="26" t="s">
        <v>124</v>
      </c>
    </row>
    <row r="41" spans="3:4" ht="15">
      <c r="C41" s="5" t="s">
        <v>96</v>
      </c>
      <c r="D41" s="20">
        <f>SUM(D39:D40)</f>
        <v>701.8</v>
      </c>
    </row>
    <row r="42" spans="2:5" ht="15">
      <c r="B42" s="1" t="s">
        <v>6</v>
      </c>
      <c r="C42" s="1"/>
      <c r="D42" s="6"/>
      <c r="E42" s="1"/>
    </row>
    <row r="43" spans="3:5" ht="15">
      <c r="C43" s="2" t="s">
        <v>32</v>
      </c>
      <c r="D43" s="15">
        <v>3</v>
      </c>
      <c r="E43" s="2" t="s">
        <v>125</v>
      </c>
    </row>
    <row r="44" spans="3:4" ht="15">
      <c r="C44" s="5" t="s">
        <v>97</v>
      </c>
      <c r="D44" s="20">
        <f>D43</f>
        <v>3</v>
      </c>
    </row>
    <row r="45" spans="2:5" ht="15">
      <c r="B45" s="1" t="s">
        <v>7</v>
      </c>
      <c r="C45" s="1"/>
      <c r="D45" s="6"/>
      <c r="E45" s="1"/>
    </row>
    <row r="46" spans="3:4" ht="15">
      <c r="C46" s="2" t="s">
        <v>33</v>
      </c>
      <c r="D46" s="15">
        <v>12.79</v>
      </c>
    </row>
    <row r="47" spans="3:4" ht="15">
      <c r="C47" s="2" t="s">
        <v>34</v>
      </c>
      <c r="D47" s="15">
        <v>1.69</v>
      </c>
    </row>
    <row r="48" spans="3:4" ht="15">
      <c r="C48" s="2" t="s">
        <v>35</v>
      </c>
      <c r="D48" s="15">
        <v>8.38</v>
      </c>
    </row>
    <row r="49" spans="3:4" ht="15">
      <c r="C49" s="2" t="s">
        <v>36</v>
      </c>
      <c r="D49" s="15">
        <v>12.98</v>
      </c>
    </row>
    <row r="50" spans="3:4" ht="15">
      <c r="C50" s="2" t="s">
        <v>37</v>
      </c>
      <c r="D50" s="15">
        <v>6.99</v>
      </c>
    </row>
    <row r="51" spans="3:4" ht="15">
      <c r="C51" s="2" t="s">
        <v>38</v>
      </c>
      <c r="D51" s="15">
        <v>14.99</v>
      </c>
    </row>
    <row r="52" spans="3:4" ht="15">
      <c r="C52" s="2" t="s">
        <v>39</v>
      </c>
      <c r="D52" s="15">
        <v>8.38</v>
      </c>
    </row>
    <row r="53" spans="3:4" ht="15">
      <c r="C53" s="2" t="s">
        <v>40</v>
      </c>
      <c r="D53" s="15">
        <v>47.43</v>
      </c>
    </row>
    <row r="54" spans="3:4" ht="15">
      <c r="C54" s="5" t="s">
        <v>98</v>
      </c>
      <c r="D54" s="20">
        <f>SUM(D46:D53)</f>
        <v>113.63</v>
      </c>
    </row>
    <row r="55" spans="2:5" ht="15">
      <c r="B55" s="1" t="s">
        <v>8</v>
      </c>
      <c r="C55" s="1"/>
      <c r="D55" s="6"/>
      <c r="E55" s="1"/>
    </row>
    <row r="56" spans="3:4" ht="15">
      <c r="C56" s="2" t="s">
        <v>41</v>
      </c>
      <c r="D56" s="15">
        <v>1.56</v>
      </c>
    </row>
    <row r="57" spans="3:5" ht="15">
      <c r="C57" s="2" t="s">
        <v>42</v>
      </c>
      <c r="D57" s="15">
        <v>46.99</v>
      </c>
      <c r="E57" s="2" t="s">
        <v>126</v>
      </c>
    </row>
    <row r="58" spans="3:4" ht="15">
      <c r="C58" s="2" t="s">
        <v>44</v>
      </c>
      <c r="D58" s="15">
        <v>38.39</v>
      </c>
    </row>
    <row r="59" spans="3:5" ht="45">
      <c r="C59" s="2" t="s">
        <v>45</v>
      </c>
      <c r="D59" s="15">
        <v>76.24</v>
      </c>
      <c r="E59" s="26" t="s">
        <v>127</v>
      </c>
    </row>
    <row r="60" spans="3:4" ht="15">
      <c r="C60" s="2" t="s">
        <v>46</v>
      </c>
      <c r="D60" s="15">
        <v>9.99</v>
      </c>
    </row>
    <row r="61" spans="3:5" ht="15">
      <c r="C61" s="2" t="s">
        <v>47</v>
      </c>
      <c r="D61" s="15">
        <v>35</v>
      </c>
      <c r="E61" s="2" t="s">
        <v>128</v>
      </c>
    </row>
    <row r="62" spans="3:4" ht="15">
      <c r="C62" s="5" t="s">
        <v>99</v>
      </c>
      <c r="D62" s="20">
        <f>SUM(D56:D61)</f>
        <v>208.17000000000002</v>
      </c>
    </row>
    <row r="63" spans="2:5" ht="15">
      <c r="B63" s="1" t="s">
        <v>9</v>
      </c>
      <c r="C63" s="1"/>
      <c r="D63" s="6"/>
      <c r="E63" s="1"/>
    </row>
    <row r="64" spans="3:5" ht="45">
      <c r="C64" s="2" t="s">
        <v>48</v>
      </c>
      <c r="D64" s="15">
        <v>40.76</v>
      </c>
      <c r="E64" s="23" t="s">
        <v>133</v>
      </c>
    </row>
    <row r="65" spans="3:4" ht="15">
      <c r="C65" s="2" t="s">
        <v>49</v>
      </c>
      <c r="D65" s="15">
        <v>61.92</v>
      </c>
    </row>
    <row r="66" spans="3:4" ht="15">
      <c r="C66" s="2" t="s">
        <v>50</v>
      </c>
      <c r="D66" s="15">
        <v>4.56</v>
      </c>
    </row>
    <row r="67" spans="3:5" ht="90">
      <c r="C67" s="2" t="s">
        <v>51</v>
      </c>
      <c r="D67" s="15">
        <v>41.95</v>
      </c>
      <c r="E67" s="23" t="s">
        <v>132</v>
      </c>
    </row>
    <row r="68" spans="3:5" ht="30">
      <c r="C68" s="2" t="s">
        <v>52</v>
      </c>
      <c r="D68" s="15">
        <v>56.3</v>
      </c>
      <c r="E68" s="28" t="s">
        <v>130</v>
      </c>
    </row>
    <row r="69" spans="3:5" ht="30">
      <c r="C69" s="2" t="s">
        <v>53</v>
      </c>
      <c r="D69" s="15">
        <v>1789.9</v>
      </c>
      <c r="E69" s="27" t="s">
        <v>129</v>
      </c>
    </row>
    <row r="70" spans="3:5" ht="30">
      <c r="C70" s="5" t="s">
        <v>100</v>
      </c>
      <c r="D70" s="20">
        <f>SUM(D64:D69)</f>
        <v>1995.39</v>
      </c>
      <c r="E70" s="28" t="s">
        <v>131</v>
      </c>
    </row>
    <row r="71" spans="2:5" ht="15">
      <c r="B71" s="1" t="s">
        <v>10</v>
      </c>
      <c r="C71" s="1"/>
      <c r="D71" s="6"/>
      <c r="E71" s="1"/>
    </row>
    <row r="72" spans="3:5" ht="75">
      <c r="C72" s="2" t="s">
        <v>27</v>
      </c>
      <c r="D72" s="15">
        <v>1137.7</v>
      </c>
      <c r="E72" s="23" t="s">
        <v>134</v>
      </c>
    </row>
    <row r="73" spans="3:5" ht="15">
      <c r="C73" s="2" t="s">
        <v>54</v>
      </c>
      <c r="D73" s="15">
        <v>305.04</v>
      </c>
      <c r="E73" s="2" t="s">
        <v>135</v>
      </c>
    </row>
    <row r="74" spans="3:5" ht="30">
      <c r="C74" s="5" t="s">
        <v>101</v>
      </c>
      <c r="D74" s="20">
        <f>SUM(D72:D73)</f>
        <v>1442.74</v>
      </c>
      <c r="E74" s="28" t="s">
        <v>136</v>
      </c>
    </row>
    <row r="75" spans="2:5" ht="15">
      <c r="B75" s="1" t="s">
        <v>11</v>
      </c>
      <c r="C75" s="1"/>
      <c r="D75" s="6"/>
      <c r="E75" s="1"/>
    </row>
    <row r="76" spans="3:4" ht="15">
      <c r="C76" s="2" t="s">
        <v>55</v>
      </c>
      <c r="D76" s="15">
        <v>5215</v>
      </c>
    </row>
    <row r="77" spans="3:4" ht="15">
      <c r="C77" s="5" t="s">
        <v>102</v>
      </c>
      <c r="D77" s="20">
        <f>D76</f>
        <v>5215</v>
      </c>
    </row>
    <row r="78" spans="2:5" ht="15">
      <c r="B78" s="1" t="s">
        <v>12</v>
      </c>
      <c r="C78" s="1"/>
      <c r="D78" s="6"/>
      <c r="E78" s="1"/>
    </row>
    <row r="79" spans="3:4" ht="15">
      <c r="C79" s="2" t="s">
        <v>56</v>
      </c>
      <c r="D79" s="15">
        <v>5.77</v>
      </c>
    </row>
    <row r="80" spans="3:5" ht="15">
      <c r="C80" s="2" t="s">
        <v>44</v>
      </c>
      <c r="D80" s="15">
        <v>33.97</v>
      </c>
      <c r="E80" s="2" t="s">
        <v>137</v>
      </c>
    </row>
    <row r="81" spans="3:4" ht="15">
      <c r="C81" s="2" t="s">
        <v>57</v>
      </c>
      <c r="D81" s="15">
        <v>5</v>
      </c>
    </row>
    <row r="82" spans="3:4" ht="15">
      <c r="C82" s="2" t="s">
        <v>38</v>
      </c>
      <c r="D82" s="15">
        <v>7</v>
      </c>
    </row>
    <row r="83" spans="3:4" ht="15">
      <c r="C83" s="2" t="s">
        <v>58</v>
      </c>
      <c r="D83" s="15">
        <v>2</v>
      </c>
    </row>
    <row r="84" spans="3:5" ht="30">
      <c r="C84" s="5" t="s">
        <v>103</v>
      </c>
      <c r="D84" s="20">
        <f>SUM(D79:D83)</f>
        <v>53.739999999999995</v>
      </c>
      <c r="E84" s="28" t="s">
        <v>138</v>
      </c>
    </row>
    <row r="85" spans="2:5" ht="15">
      <c r="B85" s="1" t="s">
        <v>13</v>
      </c>
      <c r="C85" s="1"/>
      <c r="D85" s="6"/>
      <c r="E85" s="1"/>
    </row>
    <row r="86" spans="3:5" ht="30">
      <c r="C86" s="2" t="s">
        <v>59</v>
      </c>
      <c r="D86" s="15">
        <v>180.7</v>
      </c>
      <c r="E86" s="28" t="s">
        <v>139</v>
      </c>
    </row>
    <row r="87" spans="3:4" ht="15">
      <c r="C87" s="5" t="s">
        <v>104</v>
      </c>
      <c r="D87" s="20">
        <f>D86</f>
        <v>180.7</v>
      </c>
    </row>
    <row r="88" spans="2:5" ht="15">
      <c r="B88" s="1" t="s">
        <v>14</v>
      </c>
      <c r="C88" s="1"/>
      <c r="D88" s="6"/>
      <c r="E88" s="1"/>
    </row>
    <row r="89" spans="3:8" ht="45">
      <c r="C89" s="2" t="s">
        <v>60</v>
      </c>
      <c r="D89" s="15">
        <v>310.45</v>
      </c>
      <c r="E89" s="28" t="s">
        <v>140</v>
      </c>
      <c r="H89" s="32"/>
    </row>
    <row r="90" spans="3:4" ht="15">
      <c r="C90" s="2" t="s">
        <v>61</v>
      </c>
      <c r="D90" s="15">
        <v>36</v>
      </c>
    </row>
    <row r="91" spans="3:4" ht="15">
      <c r="C91" s="2" t="s">
        <v>62</v>
      </c>
      <c r="D91" s="15">
        <v>62.99</v>
      </c>
    </row>
    <row r="92" spans="3:4" ht="15">
      <c r="C92" s="2" t="s">
        <v>63</v>
      </c>
      <c r="D92" s="15">
        <v>12.42</v>
      </c>
    </row>
    <row r="93" spans="3:4" ht="15">
      <c r="C93" s="2" t="s">
        <v>43</v>
      </c>
      <c r="D93" s="15">
        <v>26.27</v>
      </c>
    </row>
    <row r="94" spans="3:5" ht="15">
      <c r="C94" s="2" t="s">
        <v>12</v>
      </c>
      <c r="D94" s="15">
        <v>1568.91</v>
      </c>
      <c r="E94" s="29" t="s">
        <v>141</v>
      </c>
    </row>
    <row r="95" spans="3:4" ht="15">
      <c r="C95" s="2" t="s">
        <v>64</v>
      </c>
      <c r="D95" s="15">
        <v>41</v>
      </c>
    </row>
    <row r="96" spans="3:5" ht="15">
      <c r="C96" s="2" t="s">
        <v>65</v>
      </c>
      <c r="D96" s="15">
        <v>75</v>
      </c>
      <c r="E96" s="30" t="s">
        <v>142</v>
      </c>
    </row>
    <row r="97" spans="3:4" ht="15">
      <c r="C97" s="2" t="s">
        <v>66</v>
      </c>
      <c r="D97" s="15">
        <v>10.15</v>
      </c>
    </row>
    <row r="98" spans="3:4" ht="15">
      <c r="C98" s="2" t="s">
        <v>67</v>
      </c>
      <c r="D98" s="15">
        <v>100</v>
      </c>
    </row>
    <row r="99" spans="3:5" ht="15">
      <c r="C99" s="2" t="s">
        <v>68</v>
      </c>
      <c r="D99" s="15">
        <v>38.8</v>
      </c>
      <c r="E99" s="31" t="s">
        <v>143</v>
      </c>
    </row>
    <row r="100" spans="3:5" ht="30">
      <c r="C100" s="2" t="s">
        <v>69</v>
      </c>
      <c r="D100" s="15">
        <v>24</v>
      </c>
      <c r="E100" s="33" t="s">
        <v>144</v>
      </c>
    </row>
    <row r="101" spans="3:4" ht="15">
      <c r="C101" s="5" t="s">
        <v>105</v>
      </c>
      <c r="D101" s="20">
        <f>SUM(D89:D100)</f>
        <v>2305.9900000000002</v>
      </c>
    </row>
    <row r="102" spans="2:5" ht="15">
      <c r="B102" s="1" t="s">
        <v>15</v>
      </c>
      <c r="C102" s="1"/>
      <c r="D102" s="6"/>
      <c r="E102" s="1"/>
    </row>
    <row r="103" spans="3:4" ht="15">
      <c r="C103" s="2" t="s">
        <v>70</v>
      </c>
      <c r="D103" s="15">
        <v>17.36</v>
      </c>
    </row>
    <row r="104" spans="3:4" ht="15">
      <c r="C104" s="5" t="s">
        <v>106</v>
      </c>
      <c r="D104" s="20">
        <f>D103</f>
        <v>17.36</v>
      </c>
    </row>
    <row r="105" spans="2:5" ht="15">
      <c r="B105" s="1" t="s">
        <v>16</v>
      </c>
      <c r="C105" s="1"/>
      <c r="D105" s="6"/>
      <c r="E105" s="1"/>
    </row>
    <row r="106" spans="3:4" ht="15">
      <c r="C106" s="2" t="s">
        <v>25</v>
      </c>
      <c r="D106" s="15">
        <v>906.81</v>
      </c>
    </row>
    <row r="107" spans="3:4" ht="15">
      <c r="C107" s="5" t="s">
        <v>107</v>
      </c>
      <c r="D107" s="20">
        <f>SUM(D106:D106)</f>
        <v>906.81</v>
      </c>
    </row>
    <row r="108" spans="2:5" ht="15">
      <c r="B108" s="1" t="s">
        <v>17</v>
      </c>
      <c r="C108" s="1"/>
      <c r="D108" s="6"/>
      <c r="E108" s="1"/>
    </row>
    <row r="109" spans="3:4" ht="15">
      <c r="C109" s="2" t="s">
        <v>25</v>
      </c>
      <c r="D109" s="15">
        <v>41.88</v>
      </c>
    </row>
    <row r="110" spans="3:4" ht="15">
      <c r="C110" s="5" t="s">
        <v>108</v>
      </c>
      <c r="D110" s="20">
        <f>D109</f>
        <v>41.88</v>
      </c>
    </row>
    <row r="111" spans="2:5" ht="15">
      <c r="B111" s="1" t="s">
        <v>18</v>
      </c>
      <c r="C111" s="1"/>
      <c r="D111" s="6"/>
      <c r="E111" s="1"/>
    </row>
    <row r="112" spans="3:5" ht="30">
      <c r="C112" s="2" t="s">
        <v>71</v>
      </c>
      <c r="D112" s="15">
        <v>650</v>
      </c>
      <c r="E112" s="33" t="s">
        <v>145</v>
      </c>
    </row>
    <row r="113" spans="3:4" ht="15">
      <c r="C113" s="5" t="s">
        <v>109</v>
      </c>
      <c r="D113" s="20">
        <f>D112</f>
        <v>650</v>
      </c>
    </row>
    <row r="114" spans="2:5" ht="15">
      <c r="B114" s="1" t="s">
        <v>19</v>
      </c>
      <c r="C114" s="1"/>
      <c r="D114" s="6"/>
      <c r="E114" s="1"/>
    </row>
    <row r="115" spans="3:5" ht="45">
      <c r="C115" s="2" t="s">
        <v>72</v>
      </c>
      <c r="D115" s="15">
        <v>642.15</v>
      </c>
      <c r="E115" s="33" t="s">
        <v>146</v>
      </c>
    </row>
    <row r="116" spans="3:4" ht="15">
      <c r="C116" s="2" t="s">
        <v>38</v>
      </c>
      <c r="D116" s="15">
        <v>19.99</v>
      </c>
    </row>
    <row r="117" spans="3:4" ht="15">
      <c r="C117" s="5" t="s">
        <v>110</v>
      </c>
      <c r="D117" s="20">
        <f>SUM(D115:D116)</f>
        <v>662.14</v>
      </c>
    </row>
    <row r="118" spans="2:5" ht="15">
      <c r="B118" s="1" t="s">
        <v>20</v>
      </c>
      <c r="C118" s="1"/>
      <c r="D118" s="6"/>
      <c r="E118" s="1"/>
    </row>
    <row r="119" spans="3:4" ht="15">
      <c r="C119" s="2" t="s">
        <v>73</v>
      </c>
      <c r="D119" s="15">
        <v>25.98</v>
      </c>
    </row>
    <row r="120" spans="3:4" ht="15">
      <c r="C120" s="2" t="s">
        <v>74</v>
      </c>
      <c r="D120" s="15">
        <v>20</v>
      </c>
    </row>
    <row r="121" spans="3:4" ht="15">
      <c r="C121" s="2" t="s">
        <v>75</v>
      </c>
      <c r="D121" s="15">
        <v>10.79</v>
      </c>
    </row>
    <row r="122" spans="3:4" ht="15">
      <c r="C122" s="2" t="s">
        <v>76</v>
      </c>
      <c r="D122" s="15">
        <v>5.98</v>
      </c>
    </row>
    <row r="123" spans="3:4" ht="15">
      <c r="C123" s="2" t="s">
        <v>38</v>
      </c>
      <c r="D123" s="15">
        <v>42.59</v>
      </c>
    </row>
    <row r="124" spans="3:4" ht="15">
      <c r="C124" s="2" t="s">
        <v>77</v>
      </c>
      <c r="D124" s="15">
        <v>204.89</v>
      </c>
    </row>
    <row r="125" spans="3:4" ht="15">
      <c r="C125" s="2" t="s">
        <v>78</v>
      </c>
      <c r="D125" s="15">
        <v>19.99</v>
      </c>
    </row>
    <row r="126" spans="3:4" ht="15">
      <c r="C126" s="2" t="s">
        <v>79</v>
      </c>
      <c r="D126" s="15">
        <v>39.8</v>
      </c>
    </row>
    <row r="127" spans="3:4" ht="15">
      <c r="C127" s="5" t="s">
        <v>111</v>
      </c>
      <c r="D127" s="20">
        <f>SUM(D119:D126)</f>
        <v>370.02000000000004</v>
      </c>
    </row>
    <row r="128" spans="3:4" s="14" customFormat="1" ht="15">
      <c r="C128" s="5"/>
      <c r="D128" s="20"/>
    </row>
    <row r="129" spans="3:5" ht="15.75">
      <c r="C129" s="24" t="s">
        <v>112</v>
      </c>
      <c r="D129" s="25">
        <f>D31+D34+D37+D41+D44+D54+D62+D70+D74+D77+D84+D87+D101+D104+D107+D110+D113+D117+D127</f>
        <v>15009.369999999999</v>
      </c>
      <c r="E129" s="8" t="s">
        <v>113</v>
      </c>
    </row>
    <row r="131" spans="3:5" ht="30">
      <c r="C131" s="34" t="s">
        <v>147</v>
      </c>
      <c r="D131" s="35">
        <f>D129-D107-D77</f>
        <v>8887.56</v>
      </c>
      <c r="E131" s="33" t="s">
        <v>148</v>
      </c>
    </row>
  </sheetData>
  <sheetProtection/>
  <mergeCells count="1">
    <mergeCell ref="B5:E5"/>
  </mergeCells>
  <hyperlinks>
    <hyperlink ref="C7" r:id="rId1" display="http://jakoszczedzacpieniadze.pl"/>
  </hyperlinks>
  <printOptions/>
  <pageMargins left="0.7" right="0.7" top="0.75" bottom="0.75" header="0.3" footer="0.3"/>
  <pageSetup orientation="portrait" paperSize="9" r:id="rId4"/>
  <tableParts>
    <tablePart r:id="rId3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Szafranski</dc:creator>
  <cp:keywords/>
  <dc:description/>
  <cp:lastModifiedBy>Michał Szafrański</cp:lastModifiedBy>
  <dcterms:created xsi:type="dcterms:W3CDTF">2012-10-15T21:16:43Z</dcterms:created>
  <dcterms:modified xsi:type="dcterms:W3CDTF">2012-10-17T18:33:24Z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