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Kantor vs bank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<sst xmlns="http://schemas.openxmlformats.org/spreadsheetml/2006/main" count="33" uniqueCount="28">
  <si>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Raiffeisen Bank</t>
  </si>
  <si>
    <t>Kredyt Bank</t>
  </si>
  <si>
    <t>PKO BP</t>
  </si>
  <si>
    <t>topfx.pl</t>
  </si>
  <si>
    <t>internetowykantor.pl</t>
  </si>
  <si>
    <t>Millennium</t>
  </si>
  <si>
    <t>sprzedaż</t>
  </si>
  <si>
    <t>kupno</t>
  </si>
  <si>
    <t>spread</t>
  </si>
  <si>
    <t>mBank / MultiBank</t>
  </si>
  <si>
    <t>Wysokość raty</t>
  </si>
  <si>
    <t>kantor.aliorbank.pl</t>
  </si>
  <si>
    <t>Kalkulator oszczędności w kantorze internetowym</t>
  </si>
  <si>
    <t>Źródło:</t>
  </si>
  <si>
    <t>http://jakoszczedzacpieniadze.pl</t>
  </si>
  <si>
    <t>Kantor online</t>
  </si>
  <si>
    <t>Bank</t>
  </si>
  <si>
    <t>Różnica na wysokości jednej raty (Raiffeisen vs Kantor Alior)</t>
  </si>
  <si>
    <t>Oszczędności w skali roku</t>
  </si>
  <si>
    <t>Oszczędności w skali 30 lat</t>
  </si>
  <si>
    <t>Oszczędności w skali 35 lat</t>
  </si>
  <si>
    <t xml:space="preserve">Ten kalkulator pokazuje korzyści wynikające ze spłacania kredytu hipotecznego w walucie EUR w przypadku zakupu tej waluty w kantorze internetowym zamiast w banku.
Szczegółowe omówienie tego arkusza przedstawione zostało w artykule na blogu http://jakoszczedzacpieniadze.pl, na którym piszę o tym jak ograniczyć wydatki i jak rozsądnie wydawać pieniądze.
</t>
  </si>
  <si>
    <t>&lt;-- uzupełnij tą kwotę</t>
  </si>
  <si>
    <t>Rata kredytu</t>
  </si>
  <si>
    <t>kurs na 2012-12-19 godz. 9:02</t>
  </si>
  <si>
    <t>Ile oszczędzam na każdym EUR</t>
  </si>
  <si>
    <t>Kursy walut w bankach</t>
  </si>
  <si>
    <t>Kursy walut w kantorach internetowych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</si>
</sst>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_-* #,##0.00\ [$zł-415]_-;\-* #,##0.00\ [$zł-415]_-;_-* &quot;-&quot;??\ [$zł-415]_-;_-@_-"/>
    <numFmt numFmtId="166" formatCode="0.0000"/>
    <numFmt numFmtId="167" formatCode="_-* #,##0.0000\ [$zł-415]_-;\-* #,##0.0000\ [$zł-415]_-;_-* &quot;-&quot;??\ [$zł-415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 vertical="top"/>
    </xf>
    <xf numFmtId="0" fontId="31" fillId="0" borderId="0" xfId="52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165" fontId="37" fillId="0" borderId="0" xfId="0" applyNumberFormat="1" applyFont="1" applyAlignment="1">
      <alignment/>
    </xf>
    <xf numFmtId="164" fontId="37" fillId="33" borderId="0" xfId="0" applyNumberFormat="1" applyFont="1" applyFill="1" applyAlignment="1">
      <alignment/>
    </xf>
    <xf numFmtId="166" fontId="0" fillId="33" borderId="0" xfId="0" applyNumberFormat="1" applyFill="1" applyAlignment="1">
      <alignment/>
    </xf>
    <xf numFmtId="167" fontId="37" fillId="0" borderId="0" xfId="0" applyNumberFormat="1" applyFont="1" applyAlignment="1">
      <alignment/>
    </xf>
    <xf numFmtId="0" fontId="41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2:D25" comment="" totalsRowShown="0">
  <autoFilter ref="A22:D25"/>
  <tableColumns count="4">
    <tableColumn id="1" name="Kantor online"/>
    <tableColumn id="2" name="sprzedaż"/>
    <tableColumn id="3" name="kupno"/>
    <tableColumn id="4" name="sprea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2:D17" comment="" totalsRowShown="0">
  <autoFilter ref="A12:D17"/>
  <tableColumns count="4">
    <tableColumn id="1" name="Bank"/>
    <tableColumn id="2" name="sprzedaż"/>
    <tableColumn id="3" name="kupno"/>
    <tableColumn id="4" name="spread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F12:F17" comment="" totalsRowShown="0">
  <autoFilter ref="F12:F17"/>
  <tableColumns count="1">
    <tableColumn id="1" name="Wysokość rat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F22:F25" comment="" totalsRowShown="0">
  <autoFilter ref="F22:F25"/>
  <tableColumns count="1">
    <tableColumn id="1" name="Wysokość ra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1" max="1" width="23.140625" style="0" customWidth="1"/>
    <col min="2" max="2" width="13.00390625" style="0" customWidth="1"/>
    <col min="5" max="5" width="3.00390625" style="0" customWidth="1"/>
    <col min="6" max="6" width="16.00390625" style="0" customWidth="1"/>
  </cols>
  <sheetData>
    <row r="1" ht="26.25">
      <c r="A1" s="4" t="s">
        <v>12</v>
      </c>
    </row>
    <row r="3" spans="1:5" ht="94.5" customHeight="1">
      <c r="A3" s="13" t="s">
        <v>21</v>
      </c>
      <c r="B3" s="13"/>
      <c r="C3" s="13"/>
      <c r="D3" s="13"/>
      <c r="E3" s="13"/>
    </row>
    <row r="5" spans="1:2" ht="15">
      <c r="A5" s="5" t="s">
        <v>13</v>
      </c>
      <c r="B5" s="6" t="s">
        <v>14</v>
      </c>
    </row>
    <row r="7" spans="1:3" ht="15">
      <c r="A7" t="s">
        <v>23</v>
      </c>
      <c r="B7" s="10">
        <v>677.59</v>
      </c>
      <c r="C7" t="s">
        <v>22</v>
      </c>
    </row>
    <row r="9" ht="21">
      <c r="A9" s="3" t="s">
        <v>26</v>
      </c>
    </row>
    <row r="10" ht="15">
      <c r="A10" s="7" t="s">
        <v>24</v>
      </c>
    </row>
    <row r="12" spans="1:6" ht="15">
      <c r="A12" t="s">
        <v>16</v>
      </c>
      <c r="B12" t="s">
        <v>6</v>
      </c>
      <c r="C12" t="s">
        <v>7</v>
      </c>
      <c r="D12" t="s">
        <v>8</v>
      </c>
      <c r="F12" t="s">
        <v>10</v>
      </c>
    </row>
    <row r="13" spans="1:6" ht="15">
      <c r="A13" t="s">
        <v>0</v>
      </c>
      <c r="B13" s="11">
        <v>4.1944</v>
      </c>
      <c r="C13" s="11">
        <v>3.928</v>
      </c>
      <c r="D13" s="2">
        <f>B13-C13</f>
        <v>0.26639999999999997</v>
      </c>
      <c r="F13" s="1">
        <f>$B$7*B13</f>
        <v>2842.083496</v>
      </c>
    </row>
    <row r="14" spans="1:6" ht="15">
      <c r="A14" t="s">
        <v>1</v>
      </c>
      <c r="B14" s="11">
        <v>4.1943</v>
      </c>
      <c r="C14" s="11">
        <v>3.9413</v>
      </c>
      <c r="D14" s="2">
        <f>B14-C14</f>
        <v>0.2530000000000001</v>
      </c>
      <c r="F14" s="1">
        <f>$B$7*B14</f>
        <v>2842.015737</v>
      </c>
    </row>
    <row r="15" spans="1:6" ht="15">
      <c r="A15" t="s">
        <v>2</v>
      </c>
      <c r="B15" s="11">
        <v>4.2129</v>
      </c>
      <c r="C15" s="11">
        <v>3.9675</v>
      </c>
      <c r="D15" s="2">
        <f>B15-C15</f>
        <v>0.2454000000000005</v>
      </c>
      <c r="F15" s="1">
        <f>$B$7*B15</f>
        <v>2854.6189110000005</v>
      </c>
    </row>
    <row r="16" spans="1:6" ht="15">
      <c r="A16" t="s">
        <v>9</v>
      </c>
      <c r="B16" s="11">
        <v>4.186</v>
      </c>
      <c r="C16" s="11">
        <v>3.9422</v>
      </c>
      <c r="D16" s="2">
        <f>B16-C16</f>
        <v>0.2437999999999998</v>
      </c>
      <c r="F16" s="1">
        <f>$B$7*B16</f>
        <v>2836.39174</v>
      </c>
    </row>
    <row r="17" spans="1:6" ht="15">
      <c r="A17" t="s">
        <v>5</v>
      </c>
      <c r="B17" s="11">
        <v>4.2152</v>
      </c>
      <c r="C17" s="11">
        <v>3.9223</v>
      </c>
      <c r="D17" s="2">
        <f>B17-C17</f>
        <v>0.2929000000000004</v>
      </c>
      <c r="F17" s="1">
        <f>$B$7*B17</f>
        <v>2856.177368</v>
      </c>
    </row>
    <row r="19" ht="21">
      <c r="A19" s="3" t="s">
        <v>27</v>
      </c>
    </row>
    <row r="20" ht="15">
      <c r="A20" s="7" t="s">
        <v>24</v>
      </c>
    </row>
    <row r="22" spans="1:6" ht="15">
      <c r="A22" t="s">
        <v>15</v>
      </c>
      <c r="B22" t="s">
        <v>6</v>
      </c>
      <c r="C22" t="s">
        <v>7</v>
      </c>
      <c r="D22" t="s">
        <v>8</v>
      </c>
      <c r="F22" t="s">
        <v>10</v>
      </c>
    </row>
    <row r="23" spans="1:6" ht="15">
      <c r="A23" t="s">
        <v>11</v>
      </c>
      <c r="B23" s="11">
        <v>4.0819</v>
      </c>
      <c r="C23" s="11">
        <v>4.058</v>
      </c>
      <c r="D23" s="2">
        <f>B23-C23</f>
        <v>0.023900000000000254</v>
      </c>
      <c r="F23" s="1">
        <f>$B$7*B23</f>
        <v>2765.8546210000004</v>
      </c>
    </row>
    <row r="24" spans="1:6" ht="15">
      <c r="A24" t="s">
        <v>3</v>
      </c>
      <c r="B24" s="11">
        <v>4.0842</v>
      </c>
      <c r="C24" s="11">
        <v>4.0552</v>
      </c>
      <c r="D24" s="2">
        <f>B24-C24</f>
        <v>0.028999999999999915</v>
      </c>
      <c r="F24" s="1">
        <f>$B$7*B24</f>
        <v>2767.413078</v>
      </c>
    </row>
    <row r="25" spans="1:6" ht="15">
      <c r="A25" t="s">
        <v>4</v>
      </c>
      <c r="B25" s="11">
        <v>4.0854</v>
      </c>
      <c r="C25" s="11">
        <v>4.056</v>
      </c>
      <c r="D25" s="2">
        <f>B25-C25</f>
        <v>0.02939999999999987</v>
      </c>
      <c r="F25" s="1">
        <f>$B$7*B25</f>
        <v>2768.226186</v>
      </c>
    </row>
    <row r="27" spans="4:6" ht="15">
      <c r="D27" s="8" t="s">
        <v>17</v>
      </c>
      <c r="F27" s="9">
        <f>F13-F23</f>
        <v>76.22887499999979</v>
      </c>
    </row>
    <row r="28" spans="4:6" ht="15">
      <c r="D28" s="8" t="s">
        <v>25</v>
      </c>
      <c r="F28" s="12">
        <f>B13-B23</f>
        <v>0.11249999999999982</v>
      </c>
    </row>
    <row r="30" spans="4:6" ht="15">
      <c r="D30" s="8" t="s">
        <v>18</v>
      </c>
      <c r="F30" s="1">
        <f>F27*12</f>
        <v>914.7464999999975</v>
      </c>
    </row>
    <row r="31" spans="4:6" ht="15">
      <c r="D31" s="8" t="s">
        <v>19</v>
      </c>
      <c r="F31" s="1">
        <f>F30*30</f>
        <v>27442.394999999924</v>
      </c>
    </row>
    <row r="32" spans="4:6" ht="15">
      <c r="D32" s="8" t="s">
        <v>20</v>
      </c>
      <c r="F32" s="1">
        <f>F30*35</f>
        <v>32016.12749999991</v>
      </c>
    </row>
  </sheetData>
  <sheetProtection/>
  <mergeCells count="1">
    <mergeCell ref="A3:E3"/>
  </mergeCells>
  <hyperlinks>
    <hyperlink ref="B5" r:id="rId1" display="http://jakoszczedzacpieniadze.pl"/>
  </hyperlinks>
  <printOptions/>
  <pageMargins left="0.7" right="0.7" top="0.75" bottom="0.75" header="0.3" footer="0.3"/>
  <pageSetup orientation="portrait" paperSize="9" r:id="rId6"/>
  <tableParts>
    <tablePart r:id="rId3"/>
    <tablePart r:id="rId2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http://jakoszczedzacpieniadze.pl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2012-12-18T00:26:43Z</dcterms:created>
  <dcterms:modified xsi:type="dcterms:W3CDTF">2012-12-20T00:46:51Z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