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Kantor vs bank" sheetId="1" r:id="rId1"/>
  </sheets>
  <calcPr calcId="145621"/>
</workbook>
</file>

<file path=xl/calcChain.xml><?xml version="1.0" encoding="utf-8"?>
<calcChain xmlns="http://schemas.openxmlformats.org/spreadsheetml/2006/main">
  <c r="F28" i="1" l="1"/>
  <c r="F25" i="1" l="1"/>
  <c r="F24" i="1"/>
  <c r="F23" i="1"/>
  <c r="F17" i="1"/>
  <c r="F16" i="1"/>
  <c r="F15" i="1"/>
  <c r="F14" i="1"/>
  <c r="F13" i="1"/>
  <c r="D17" i="1"/>
  <c r="D16" i="1"/>
  <c r="D15" i="1"/>
  <c r="D14" i="1"/>
  <c r="D13" i="1"/>
  <c r="D25" i="1"/>
  <c r="D24" i="1"/>
  <c r="D23" i="1"/>
  <c r="F27" i="1" l="1"/>
  <c r="F30" i="1" s="1"/>
  <c r="F32" i="1" s="1"/>
  <c r="F31" i="1" l="1"/>
</calcChain>
</file>

<file path=xl/sharedStrings.xml><?xml version="1.0" encoding="utf-8"?>
<sst xmlns="http://schemas.openxmlformats.org/spreadsheetml/2006/main" count="33" uniqueCount="28">
  <si>
    <t>Raiffeisen Bank</t>
  </si>
  <si>
    <t>Kredyt Bank</t>
  </si>
  <si>
    <t>PKO BP</t>
  </si>
  <si>
    <t>topfx.pl</t>
  </si>
  <si>
    <t>internetowykantor.pl</t>
  </si>
  <si>
    <t>Millennium</t>
  </si>
  <si>
    <t>sprzedaż</t>
  </si>
  <si>
    <t>kupno</t>
  </si>
  <si>
    <t>spread</t>
  </si>
  <si>
    <t>mBank / MultiBank</t>
  </si>
  <si>
    <t>Wysokość raty</t>
  </si>
  <si>
    <t>kantor.aliorbank.pl</t>
  </si>
  <si>
    <t>Kalkulator oszczędności w kantorze internetowym</t>
  </si>
  <si>
    <t>Źródło:</t>
  </si>
  <si>
    <t>http://jakoszczedzacpieniadze.pl</t>
  </si>
  <si>
    <t>Kantor online</t>
  </si>
  <si>
    <t>Bank</t>
  </si>
  <si>
    <t>Różnica na wysokości jednej raty (Raiffeisen vs Kantor Alior)</t>
  </si>
  <si>
    <t>Oszczędności w skali roku</t>
  </si>
  <si>
    <t>Oszczędności w skali 30 lat</t>
  </si>
  <si>
    <t>Oszczędności w skali 35 lat</t>
  </si>
  <si>
    <t xml:space="preserve">Ten kalkulator pokazuje korzyści wynikające ze spłacania kredytu hipotecznego w walucie EUR w przypadku zakupu tej waluty w kantorze internetowym zamiast w banku.
Szczegółowe omówienie tego arkusza przedstawione zostało w artykule na blogu http://jakoszczedzacpieniadze.pl, na którym piszę o tym jak ograniczyć wydatki i jak rozsądnie wydawać pieniądze.
</t>
  </si>
  <si>
    <t>&lt;-- uzupełnij tą kwotę</t>
  </si>
  <si>
    <t>Rata kredytu</t>
  </si>
  <si>
    <t>kurs na 2012-12-19 godz. 9:02</t>
  </si>
  <si>
    <t>Ile oszczędzam na każdym EUR</t>
  </si>
  <si>
    <t>Kursy walut w bankach</t>
  </si>
  <si>
    <t>Kursy walut w kantorach internetowych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</si>
</sst>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0.0000"/>
    <numFmt numFmtId="167" formatCode="_-* #,##0.0000\ [$zł-415]_-;\-* #,##0.00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 vertical="top"/>
    </xf>
    <xf numFmtId="0" fontId="4" fillId="0" borderId="0" xfId="1"/>
    <xf numFmtId="0" fontId="5" fillId="0" borderId="0" xfId="0" applyFont="1"/>
    <xf numFmtId="0" fontId="0" fillId="0" borderId="0" xfId="0" applyAlignment="1">
      <alignment horizontal="right"/>
    </xf>
    <xf numFmtId="165" fontId="1" fillId="0" borderId="0" xfId="0" applyNumberFormat="1" applyFont="1"/>
    <xf numFmtId="164" fontId="1" fillId="2" borderId="0" xfId="0" applyNumberFormat="1" applyFont="1" applyFill="1"/>
    <xf numFmtId="166" fontId="0" fillId="2" borderId="0" xfId="0" applyNumberFormat="1" applyFill="1"/>
    <xf numFmtId="167" fontId="1" fillId="0" borderId="0" xfId="0" applyNumberFormat="1" applyFont="1"/>
    <xf numFmtId="0" fontId="5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8">
    <dxf>
      <numFmt numFmtId="165" formatCode="_-* #,##0.00\ [$zł-415]_-;\-* #,##0.00\ [$zł-415]_-;_-* &quot;-&quot;??\ [$zł-415]_-;_-@_-"/>
    </dxf>
    <dxf>
      <numFmt numFmtId="165" formatCode="_-* #,##0.00\ [$zł-415]_-;\-* #,##0.00\ [$zł-415]_-;_-* &quot;-&quot;??\ [$zł-415]_-;_-@_-"/>
    </dxf>
    <dxf>
      <numFmt numFmtId="166" formatCode="0.0000"/>
    </dxf>
    <dxf>
      <numFmt numFmtId="166" formatCode="0.0000"/>
      <fill>
        <patternFill patternType="solid">
          <fgColor indexed="64"/>
          <bgColor rgb="FFFFFF00"/>
        </patternFill>
      </fill>
    </dxf>
    <dxf>
      <numFmt numFmtId="166" formatCode="0.0000"/>
      <fill>
        <patternFill patternType="solid">
          <fgColor indexed="64"/>
          <bgColor rgb="FFFFFF00"/>
        </patternFill>
      </fill>
    </dxf>
    <dxf>
      <numFmt numFmtId="166" formatCode="0.0000"/>
    </dxf>
    <dxf>
      <numFmt numFmtId="166" formatCode="0.0000"/>
      <fill>
        <patternFill patternType="solid">
          <fgColor indexed="64"/>
          <bgColor rgb="FFFFFF00"/>
        </patternFill>
      </fill>
    </dxf>
    <dxf>
      <numFmt numFmtId="166" formatCode="0.0000"/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2:D25" totalsRowShown="0">
  <autoFilter ref="A22:D25"/>
  <tableColumns count="4">
    <tableColumn id="1" name="Kantor online"/>
    <tableColumn id="2" name="sprzedaż" dataDxfId="7"/>
    <tableColumn id="3" name="kupno" dataDxfId="6"/>
    <tableColumn id="4" name="spread" dataDxfId="5">
      <calculatedColumnFormula>B23-C23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2:D17" totalsRowShown="0">
  <autoFilter ref="A12:D17"/>
  <tableColumns count="4">
    <tableColumn id="1" name="Bank"/>
    <tableColumn id="2" name="sprzedaż" dataDxfId="4"/>
    <tableColumn id="3" name="kupno" dataDxfId="3"/>
    <tableColumn id="4" name="spread" dataDxfId="2">
      <calculatedColumnFormula>B13-C13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F12:F17" totalsRowShown="0">
  <autoFilter ref="F12:F17"/>
  <tableColumns count="1">
    <tableColumn id="1" name="Wysokość raty" dataDxfId="1">
      <calculatedColumnFormula>$B$7*B13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F22:F25" totalsRowShown="0">
  <autoFilter ref="F22:F25"/>
  <tableColumns count="1">
    <tableColumn id="1" name="Wysokość raty" dataDxfId="0">
      <calculatedColumnFormula>$B$7*B23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oszczedzacpieniadze.pl/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activeCell="H1" sqref="H1"/>
    </sheetView>
  </sheetViews>
  <sheetFormatPr defaultRowHeight="15" x14ac:dyDescent="0.25"/>
  <cols>
    <col min="1" max="1" width="23.140625" customWidth="1"/>
    <col min="2" max="2" width="13" customWidth="1"/>
    <col min="5" max="5" width="3" customWidth="1"/>
    <col min="6" max="6" width="16" customWidth="1"/>
  </cols>
  <sheetData>
    <row r="1" spans="1:6" ht="26.25" x14ac:dyDescent="0.4">
      <c r="A1" s="4" t="s">
        <v>12</v>
      </c>
    </row>
    <row r="3" spans="1:6" ht="94.5" customHeight="1" x14ac:dyDescent="0.25">
      <c r="A3" s="13" t="s">
        <v>21</v>
      </c>
      <c r="B3" s="13"/>
      <c r="C3" s="13"/>
      <c r="D3" s="13"/>
      <c r="E3" s="13"/>
    </row>
    <row r="5" spans="1:6" x14ac:dyDescent="0.25">
      <c r="A5" s="5" t="s">
        <v>13</v>
      </c>
      <c r="B5" s="6" t="s">
        <v>14</v>
      </c>
    </row>
    <row r="7" spans="1:6" x14ac:dyDescent="0.25">
      <c r="A7" t="s">
        <v>23</v>
      </c>
      <c r="B7" s="10">
        <v>677.59</v>
      </c>
      <c r="C7" t="s">
        <v>22</v>
      </c>
    </row>
    <row r="9" spans="1:6" ht="21" x14ac:dyDescent="0.35">
      <c r="A9" s="3" t="s">
        <v>26</v>
      </c>
    </row>
    <row r="10" spans="1:6" x14ac:dyDescent="0.25">
      <c r="A10" s="7" t="s">
        <v>24</v>
      </c>
    </row>
    <row r="12" spans="1:6" x14ac:dyDescent="0.25">
      <c r="A12" t="s">
        <v>16</v>
      </c>
      <c r="B12" t="s">
        <v>6</v>
      </c>
      <c r="C12" t="s">
        <v>7</v>
      </c>
      <c r="D12" t="s">
        <v>8</v>
      </c>
      <c r="F12" t="s">
        <v>10</v>
      </c>
    </row>
    <row r="13" spans="1:6" x14ac:dyDescent="0.25">
      <c r="A13" t="s">
        <v>0</v>
      </c>
      <c r="B13" s="11">
        <v>4.1943999999999999</v>
      </c>
      <c r="C13" s="11">
        <v>3.9279999999999999</v>
      </c>
      <c r="D13" s="2">
        <f>B13-C13</f>
        <v>0.26639999999999997</v>
      </c>
      <c r="F13" s="1">
        <f>$B$7*B13</f>
        <v>2842.0834960000002</v>
      </c>
    </row>
    <row r="14" spans="1:6" x14ac:dyDescent="0.25">
      <c r="A14" t="s">
        <v>1</v>
      </c>
      <c r="B14" s="11">
        <v>4.1943000000000001</v>
      </c>
      <c r="C14" s="11">
        <v>3.9413</v>
      </c>
      <c r="D14" s="2">
        <f>B14-C14</f>
        <v>0.25300000000000011</v>
      </c>
      <c r="F14" s="1">
        <f>$B$7*B14</f>
        <v>2842.0157370000002</v>
      </c>
    </row>
    <row r="15" spans="1:6" x14ac:dyDescent="0.25">
      <c r="A15" t="s">
        <v>2</v>
      </c>
      <c r="B15" s="11">
        <v>4.2129000000000003</v>
      </c>
      <c r="C15" s="11">
        <v>3.9674999999999998</v>
      </c>
      <c r="D15" s="2">
        <f>B15-C15</f>
        <v>0.24540000000000051</v>
      </c>
      <c r="F15" s="1">
        <f>$B$7*B15</f>
        <v>2854.6189110000005</v>
      </c>
    </row>
    <row r="16" spans="1:6" x14ac:dyDescent="0.25">
      <c r="A16" t="s">
        <v>9</v>
      </c>
      <c r="B16" s="11">
        <v>4.1859999999999999</v>
      </c>
      <c r="C16" s="11">
        <v>3.9422000000000001</v>
      </c>
      <c r="D16" s="2">
        <f>B16-C16</f>
        <v>0.24379999999999979</v>
      </c>
      <c r="F16" s="1">
        <f>$B$7*B16</f>
        <v>2836.39174</v>
      </c>
    </row>
    <row r="17" spans="1:6" x14ac:dyDescent="0.25">
      <c r="A17" t="s">
        <v>5</v>
      </c>
      <c r="B17" s="11">
        <v>4.2152000000000003</v>
      </c>
      <c r="C17" s="11">
        <v>3.9222999999999999</v>
      </c>
      <c r="D17" s="2">
        <f>B17-C17</f>
        <v>0.29290000000000038</v>
      </c>
      <c r="F17" s="1">
        <f>$B$7*B17</f>
        <v>2856.1773680000001</v>
      </c>
    </row>
    <row r="19" spans="1:6" ht="21" x14ac:dyDescent="0.35">
      <c r="A19" s="3" t="s">
        <v>27</v>
      </c>
    </row>
    <row r="20" spans="1:6" x14ac:dyDescent="0.25">
      <c r="A20" s="7" t="s">
        <v>24</v>
      </c>
    </row>
    <row r="22" spans="1:6" x14ac:dyDescent="0.25">
      <c r="A22" t="s">
        <v>15</v>
      </c>
      <c r="B22" t="s">
        <v>6</v>
      </c>
      <c r="C22" t="s">
        <v>7</v>
      </c>
      <c r="D22" t="s">
        <v>8</v>
      </c>
      <c r="F22" t="s">
        <v>10</v>
      </c>
    </row>
    <row r="23" spans="1:6" x14ac:dyDescent="0.25">
      <c r="A23" t="s">
        <v>11</v>
      </c>
      <c r="B23" s="11">
        <v>4.0819000000000001</v>
      </c>
      <c r="C23" s="11">
        <v>4.0579999999999998</v>
      </c>
      <c r="D23" s="2">
        <f>B23-C23</f>
        <v>2.3900000000000254E-2</v>
      </c>
      <c r="F23" s="1">
        <f>$B$7*B23</f>
        <v>2765.8546210000004</v>
      </c>
    </row>
    <row r="24" spans="1:6" x14ac:dyDescent="0.25">
      <c r="A24" t="s">
        <v>3</v>
      </c>
      <c r="B24" s="11">
        <v>4.0842000000000001</v>
      </c>
      <c r="C24" s="11">
        <v>4.0552000000000001</v>
      </c>
      <c r="D24" s="2">
        <f>B24-C24</f>
        <v>2.8999999999999915E-2</v>
      </c>
      <c r="F24" s="1">
        <f>$B$7*B24</f>
        <v>2767.413078</v>
      </c>
    </row>
    <row r="25" spans="1:6" x14ac:dyDescent="0.25">
      <c r="A25" t="s">
        <v>4</v>
      </c>
      <c r="B25" s="11">
        <v>4.0853999999999999</v>
      </c>
      <c r="C25" s="11">
        <v>4.056</v>
      </c>
      <c r="D25" s="2">
        <f>B25-C25</f>
        <v>2.9399999999999871E-2</v>
      </c>
      <c r="F25" s="1">
        <f>$B$7*B25</f>
        <v>2768.2261859999999</v>
      </c>
    </row>
    <row r="27" spans="1:6" x14ac:dyDescent="0.25">
      <c r="D27" s="8" t="s">
        <v>17</v>
      </c>
      <c r="F27" s="9">
        <f>F13-F23</f>
        <v>76.228874999999789</v>
      </c>
    </row>
    <row r="28" spans="1:6" x14ac:dyDescent="0.25">
      <c r="D28" s="8" t="s">
        <v>25</v>
      </c>
      <c r="F28" s="12">
        <f>B13-B23</f>
        <v>0.11249999999999982</v>
      </c>
    </row>
    <row r="30" spans="1:6" x14ac:dyDescent="0.25">
      <c r="D30" s="8" t="s">
        <v>18</v>
      </c>
      <c r="F30" s="1">
        <f>F27*12</f>
        <v>914.74649999999747</v>
      </c>
    </row>
    <row r="31" spans="1:6" x14ac:dyDescent="0.25">
      <c r="D31" s="8" t="s">
        <v>19</v>
      </c>
      <c r="F31" s="1">
        <f>F30*30</f>
        <v>27442.394999999924</v>
      </c>
    </row>
    <row r="32" spans="1:6" x14ac:dyDescent="0.25">
      <c r="D32" s="8" t="s">
        <v>20</v>
      </c>
      <c r="F32" s="1">
        <f>F30*35</f>
        <v>32016.127499999911</v>
      </c>
    </row>
  </sheetData>
  <mergeCells count="1">
    <mergeCell ref="A3:E3"/>
  </mergeCells>
  <hyperlinks>
    <hyperlink ref="B5" r:id="rId1"/>
  </hyperlinks>
  <pageMargins left="0.7" right="0.7" top="0.75" bottom="0.75" header="0.3" footer="0.3"/>
  <pageSetup paperSize="9" orientation="portrait" horizontalDpi="4294967294" verticalDpi="4294967294"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Kantor vs bank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2012-12-18T00:26:43Z</dcterms:created>
  <dcterms:modified xsi:type="dcterms:W3CDTF">2012-12-20T00:46:44Z</dcterms:modified>
</cp:coreProperties>
</file>