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\Dropbox\! Desktop\2013-02-09 - Blog - Nadpłacanie kredytu\FINAL\"/>
    </mc:Choice>
  </mc:AlternateContent>
  <bookViews>
    <workbookView xWindow="0" yWindow="0" windowWidth="25125" windowHeight="14235"/>
  </bookViews>
  <sheets>
    <sheet name="Czy nadpłacać kredyt hipoteczn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6" i="1" s="1"/>
  <c r="G41" i="1" s="1"/>
  <c r="F34" i="1"/>
  <c r="F36" i="1" s="1"/>
  <c r="F41" i="1" s="1"/>
  <c r="E34" i="1"/>
  <c r="E36" i="1" s="1"/>
  <c r="E41" i="1" s="1"/>
  <c r="D34" i="1"/>
  <c r="D36" i="1" s="1"/>
  <c r="D41" i="1" s="1"/>
  <c r="C34" i="1"/>
  <c r="C36" i="1" s="1"/>
  <c r="C41" i="1" s="1"/>
  <c r="G17" i="1"/>
  <c r="G19" i="1" s="1"/>
  <c r="G24" i="1" s="1"/>
  <c r="F17" i="1"/>
  <c r="F19" i="1" s="1"/>
  <c r="F24" i="1" s="1"/>
  <c r="E17" i="1"/>
  <c r="E19" i="1" s="1"/>
  <c r="E24" i="1" s="1"/>
  <c r="D17" i="1"/>
  <c r="D19" i="1" s="1"/>
  <c r="D24" i="1" s="1"/>
  <c r="C17" i="1"/>
  <c r="C19" i="1" s="1"/>
  <c r="C24" i="1" s="1"/>
  <c r="F26" i="1" l="1"/>
  <c r="D26" i="1"/>
  <c r="G26" i="1"/>
  <c r="E26" i="1"/>
  <c r="G43" i="1"/>
  <c r="E43" i="1"/>
  <c r="F43" i="1"/>
  <c r="D43" i="1"/>
  <c r="G70" i="1"/>
  <c r="G72" i="1" s="1"/>
  <c r="G77" i="1" s="1"/>
  <c r="F70" i="1"/>
  <c r="F72" i="1" s="1"/>
  <c r="F77" i="1" s="1"/>
  <c r="E70" i="1"/>
  <c r="E72" i="1" s="1"/>
  <c r="E77" i="1" s="1"/>
  <c r="D70" i="1"/>
  <c r="D72" i="1" s="1"/>
  <c r="D77" i="1" s="1"/>
  <c r="C70" i="1"/>
  <c r="C72" i="1" s="1"/>
  <c r="C77" i="1" s="1"/>
  <c r="C53" i="1"/>
  <c r="C55" i="1" s="1"/>
  <c r="C60" i="1" s="1"/>
  <c r="G53" i="1"/>
  <c r="G55" i="1" s="1"/>
  <c r="G60" i="1" s="1"/>
  <c r="F53" i="1"/>
  <c r="F55" i="1" s="1"/>
  <c r="F60" i="1" s="1"/>
  <c r="E53" i="1"/>
  <c r="E55" i="1" s="1"/>
  <c r="E60" i="1" s="1"/>
  <c r="D53" i="1"/>
  <c r="G79" i="1" l="1"/>
  <c r="E79" i="1"/>
  <c r="F79" i="1"/>
  <c r="D79" i="1"/>
  <c r="G62" i="1"/>
  <c r="E62" i="1"/>
  <c r="F62" i="1"/>
  <c r="D55" i="1"/>
  <c r="D60" i="1" s="1"/>
  <c r="D62" i="1" s="1"/>
</calcChain>
</file>

<file path=xl/sharedStrings.xml><?xml version="1.0" encoding="utf-8"?>
<sst xmlns="http://schemas.openxmlformats.org/spreadsheetml/2006/main" count="107" uniqueCount="34">
  <si>
    <t>Analiza opłacalności nadpłacania kredytu hipotecznego</t>
  </si>
  <si>
    <t>Odsetki lata 0-2</t>
  </si>
  <si>
    <t>Odsetki lata 3-8</t>
  </si>
  <si>
    <t>Odsetki lata 9-18</t>
  </si>
  <si>
    <t>SUMA kosztów odsetek</t>
  </si>
  <si>
    <t>Całkowita wartość kredytu</t>
  </si>
  <si>
    <t>18 lat</t>
  </si>
  <si>
    <t>Przychody z lokaty 72 000 zł</t>
  </si>
  <si>
    <t>11,5 roku</t>
  </si>
  <si>
    <t>13,5 roku</t>
  </si>
  <si>
    <t>12,5 roku</t>
  </si>
  <si>
    <t>Koszt po uwzględnieniu przychodów</t>
  </si>
  <si>
    <t>Termin spłaty kredytu</t>
  </si>
  <si>
    <t>Kredyt hipoteczny w programie "Rodzina na Swoim"</t>
  </si>
  <si>
    <t>Marcin oszczędza</t>
  </si>
  <si>
    <t>Oszczędności</t>
  </si>
  <si>
    <t>Czas spłaty i koszt netto kredytu</t>
  </si>
  <si>
    <t>Przychody z lokat</t>
  </si>
  <si>
    <t>Całkowity koszt kredytu</t>
  </si>
  <si>
    <t>Rozliczenie kredytu RNS</t>
  </si>
  <si>
    <t>Rozliczenie zwykłego kredytu hipo.</t>
  </si>
  <si>
    <t>Kwota kredytu hipotecznego</t>
  </si>
  <si>
    <t>Źródło:</t>
  </si>
  <si>
    <t>http://jakoszczedzacpieniadze.pl</t>
  </si>
  <si>
    <t>Zwykły kredyt hipoteczny (bez RNS)</t>
  </si>
  <si>
    <t>Analiza wariantu I: spada wysokość rat. Okres kredytu pozostaje taki sam.</t>
  </si>
  <si>
    <t>Analiza wariantu II: raty stałe pomimo nadpłacania. Skraca się okres spłaty kredytu.</t>
  </si>
  <si>
    <t>20 lat</t>
  </si>
  <si>
    <t xml:space="preserve">Ten arkusz stanowi uzupełnienie artykułu opublikowanego na blogu http://jakoszczedzacpieniadze.pl, w którym analizowano przypadek opłacalności nadpłacania kredytu hipotecznego.
Parametry kredytu Marcina:
- Kredyt w programie "Rodzina na Swoim" (połowę odsetek przez pierwsze 8 lat pokrywa państwo)
- Kredyt wzięty na 20 lat
- Oprocentowanie 6,4%, które spadło do 5,48% po dwóch latach
- Marcin zastanawia się czy nadpłacać kredyt regularnie czy nadpłacić go jednorazowo i kiedy
Rozważane są następujące warianty:
- Opcja 0: standardowy kredyt, nic nie nadpłacamy
- Opcja 1: nic nie nadpłacamy. Kwotę, która mogłaby zostać przeznaczona na nadpłatę (72 000 zł) Marcin wpłaca na lokatę oprocentowaną na 5% rocznie na cały okres kredytowania (pozostałe 18 lat)
- Opcja 2: Marcin nadpłaca jednorazowo 72 000 zł na początku 3-go roku kredytu
- Opcja 3: Marcin nadpłaca jednorazowo 72 000 zł, ale dopiero po 8 latach kredytu, gdy skończą mu się dopłaty z programu RNS. Do tego czasu (6 lat) kwota 72 000 zł pracuje na lokacie na 5% rocznie
- Opcja 4: Marcin co miesiąc nadpłaca 1000 zł przez 6 lat (do końca RNS). W sumie nadpłaci 72 000 zł, ale w tym wariancie zakładamy, że nie jest w stanie nadpłacić tej kwoty jednorazowo
</t>
  </si>
  <si>
    <t>Opcja 1</t>
  </si>
  <si>
    <t>Opcja 2</t>
  </si>
  <si>
    <t>Opcja 3</t>
  </si>
  <si>
    <t>Opcja 4</t>
  </si>
  <si>
    <t>Opcja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</si>
</sst>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6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8" fontId="1" fillId="0" borderId="0" xfId="0" applyNumberFormat="1" applyFont="1" applyAlignment="1">
      <alignment vertical="top"/>
    </xf>
    <xf numFmtId="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0" fillId="2" borderId="0" xfId="0" applyFill="1" applyAlignment="1">
      <alignment vertical="top"/>
    </xf>
    <xf numFmtId="8" fontId="1" fillId="2" borderId="0" xfId="0" applyNumberFormat="1" applyFont="1" applyFill="1" applyAlignment="1">
      <alignment vertical="top"/>
    </xf>
    <xf numFmtId="8" fontId="0" fillId="2" borderId="0" xfId="0" applyNumberForma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7" fillId="0" borderId="0" xfId="4" applyFont="1" applyAlignment="1">
      <alignment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left" vertical="top"/>
    </xf>
    <xf numFmtId="6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8" fontId="10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8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9:G62" totalsRowShown="0" headerRowDxfId="7">
  <tableColumns count="6">
    <tableColumn id="1" name="Rozliczenie kredytu RNS" dataDxfId="6"/>
    <tableColumn id="2" name="Opcja 0"/>
    <tableColumn id="3" name="Opcja 1"/>
    <tableColumn id="4" name="Opcja 2"/>
    <tableColumn id="5" name="Opcja 3"/>
    <tableColumn id="6" name="Opcja 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66:G79" totalsRowShown="0" headerRowDxfId="5">
  <tableColumns count="6">
    <tableColumn id="1" name="Rozliczenie zwykłego kredytu hipo." dataDxfId="4"/>
    <tableColumn id="2" name="Opcja 0"/>
    <tableColumn id="3" name="Opcja 1"/>
    <tableColumn id="4" name="Opcja 2"/>
    <tableColumn id="5" name="Opcja 3"/>
    <tableColumn id="6" name="Opcja 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13:G26" totalsRowShown="0" headerRowDxfId="3">
  <tableColumns count="6">
    <tableColumn id="1" name="Rozliczenie kredytu RNS" dataDxfId="2"/>
    <tableColumn id="2" name="Opcja 0"/>
    <tableColumn id="3" name="Opcja 1"/>
    <tableColumn id="4" name="Opcja 2"/>
    <tableColumn id="5" name="Opcja 3"/>
    <tableColumn id="6" name="Opcja 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B30:G43" totalsRowShown="0" headerRowDxfId="1">
  <tableColumns count="6">
    <tableColumn id="1" name="Rozliczenie zwykłego kredytu hipo." dataDxfId="0"/>
    <tableColumn id="2" name="Opcja 0"/>
    <tableColumn id="3" name="Opcja 1"/>
    <tableColumn id="4" name="Opcja 2"/>
    <tableColumn id="5" name="Opcja 3"/>
    <tableColumn id="6" name="Opcja 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showGridLines="0" tabSelected="1" workbookViewId="0">
      <selection activeCell="G1" sqref="G1"/>
    </sheetView>
  </sheetViews>
  <sheetFormatPr defaultRowHeight="15" x14ac:dyDescent="0.25"/>
  <cols>
    <col min="1" max="1" width="1.85546875" style="1" customWidth="1"/>
    <col min="2" max="2" width="34.7109375" style="1" customWidth="1"/>
    <col min="3" max="3" width="14.7109375" style="1" customWidth="1"/>
    <col min="4" max="4" width="14.85546875" style="1" bestFit="1" customWidth="1"/>
    <col min="5" max="5" width="15.85546875" style="1" bestFit="1" customWidth="1"/>
    <col min="6" max="6" width="15" style="1" customWidth="1"/>
    <col min="7" max="7" width="16" style="1" customWidth="1"/>
    <col min="8" max="16384" width="9.140625" style="1"/>
  </cols>
  <sheetData>
    <row r="1" spans="2:7" ht="23.25" x14ac:dyDescent="0.25">
      <c r="B1" s="16" t="s">
        <v>0</v>
      </c>
    </row>
    <row r="3" spans="2:7" ht="290.25" customHeight="1" x14ac:dyDescent="0.25">
      <c r="B3" s="21" t="s">
        <v>28</v>
      </c>
      <c r="C3" s="21"/>
      <c r="D3" s="21"/>
      <c r="E3" s="21"/>
      <c r="F3" s="21"/>
      <c r="G3" s="21"/>
    </row>
    <row r="5" spans="2:7" x14ac:dyDescent="0.25">
      <c r="B5" s="15" t="s">
        <v>22</v>
      </c>
      <c r="C5" s="14" t="s">
        <v>23</v>
      </c>
    </row>
    <row r="7" spans="2:7" x14ac:dyDescent="0.25">
      <c r="B7" s="2" t="s">
        <v>21</v>
      </c>
      <c r="C7" s="3">
        <v>207967</v>
      </c>
    </row>
    <row r="8" spans="2:7" x14ac:dyDescent="0.25">
      <c r="B8" s="2"/>
      <c r="C8" s="6"/>
    </row>
    <row r="9" spans="2:7" ht="21" x14ac:dyDescent="0.25">
      <c r="B9" s="17" t="s">
        <v>25</v>
      </c>
      <c r="C9" s="19"/>
      <c r="D9" s="19"/>
      <c r="E9" s="19"/>
      <c r="F9" s="19"/>
      <c r="G9" s="19"/>
    </row>
    <row r="11" spans="2:7" ht="18.75" x14ac:dyDescent="0.25">
      <c r="B11" s="7" t="s">
        <v>13</v>
      </c>
    </row>
    <row r="13" spans="2:7" x14ac:dyDescent="0.25">
      <c r="B13" s="1" t="s">
        <v>19</v>
      </c>
      <c r="C13" s="13" t="s">
        <v>33</v>
      </c>
      <c r="D13" s="13" t="s">
        <v>29</v>
      </c>
      <c r="E13" s="13" t="s">
        <v>30</v>
      </c>
      <c r="F13" s="13" t="s">
        <v>31</v>
      </c>
      <c r="G13" s="13" t="s">
        <v>32</v>
      </c>
    </row>
    <row r="14" spans="2:7" x14ac:dyDescent="0.25">
      <c r="B14" s="2" t="s">
        <v>1</v>
      </c>
      <c r="C14" s="20">
        <v>12981.31</v>
      </c>
      <c r="D14" s="20">
        <v>12981.31</v>
      </c>
      <c r="E14" s="20">
        <v>12981.31</v>
      </c>
      <c r="F14" s="20">
        <v>12981.31</v>
      </c>
      <c r="G14" s="20">
        <v>12981.31</v>
      </c>
    </row>
    <row r="15" spans="2:7" x14ac:dyDescent="0.25">
      <c r="B15" s="2" t="s">
        <v>2</v>
      </c>
      <c r="C15" s="20">
        <v>28892.75</v>
      </c>
      <c r="D15" s="20">
        <v>28892.75</v>
      </c>
      <c r="E15" s="20">
        <v>18469.48</v>
      </c>
      <c r="F15" s="20">
        <v>28892.75</v>
      </c>
      <c r="G15" s="20">
        <v>23520.35</v>
      </c>
    </row>
    <row r="16" spans="2:7" x14ac:dyDescent="0.25">
      <c r="B16" s="2" t="s">
        <v>3</v>
      </c>
      <c r="C16" s="20">
        <v>55515.34</v>
      </c>
      <c r="D16" s="20">
        <v>55515.34</v>
      </c>
      <c r="E16" s="20">
        <v>35171.03</v>
      </c>
      <c r="F16" s="20">
        <v>29107.13</v>
      </c>
      <c r="G16" s="20">
        <v>32557.33</v>
      </c>
    </row>
    <row r="17" spans="2:7" x14ac:dyDescent="0.25">
      <c r="B17" s="2" t="s">
        <v>4</v>
      </c>
      <c r="C17" s="5">
        <f>SUM(C14:C16)</f>
        <v>97389.4</v>
      </c>
      <c r="D17" s="5">
        <f>SUM(D14:D16)</f>
        <v>97389.4</v>
      </c>
      <c r="E17" s="5">
        <f>SUM(E14:E16)</f>
        <v>66621.820000000007</v>
      </c>
      <c r="F17" s="5">
        <f>SUM(F14:F16)</f>
        <v>70981.19</v>
      </c>
      <c r="G17" s="5">
        <f>SUM(G14:G16)</f>
        <v>69058.989999999991</v>
      </c>
    </row>
    <row r="18" spans="2:7" x14ac:dyDescent="0.25">
      <c r="B18" s="12" t="s">
        <v>18</v>
      </c>
      <c r="C18" s="9"/>
      <c r="D18" s="9"/>
      <c r="E18" s="10"/>
      <c r="F18" s="9"/>
      <c r="G18" s="9"/>
    </row>
    <row r="19" spans="2:7" x14ac:dyDescent="0.25">
      <c r="B19" s="2" t="s">
        <v>5</v>
      </c>
      <c r="C19" s="4">
        <f>$C$7+C17</f>
        <v>305356.40000000002</v>
      </c>
      <c r="D19" s="4">
        <f>$C$7+D17</f>
        <v>305356.40000000002</v>
      </c>
      <c r="E19" s="4">
        <f>$C$7+E17</f>
        <v>274588.82</v>
      </c>
      <c r="F19" s="4">
        <f>$C$7+F17</f>
        <v>278948.19</v>
      </c>
      <c r="G19" s="4">
        <f>$C$7+G17</f>
        <v>277025.99</v>
      </c>
    </row>
    <row r="20" spans="2:7" x14ac:dyDescent="0.25">
      <c r="B20" s="12" t="s">
        <v>17</v>
      </c>
      <c r="C20" s="11"/>
      <c r="D20" s="11"/>
      <c r="E20" s="11"/>
      <c r="F20" s="11"/>
      <c r="G20" s="11"/>
    </row>
    <row r="21" spans="2:7" x14ac:dyDescent="0.25">
      <c r="B21" s="2" t="s">
        <v>7</v>
      </c>
      <c r="C21" s="4">
        <v>0</v>
      </c>
      <c r="D21" s="4">
        <v>63895.74</v>
      </c>
      <c r="E21" s="4">
        <v>0</v>
      </c>
      <c r="F21" s="4">
        <v>19366.080000000002</v>
      </c>
      <c r="G21" s="4">
        <v>0</v>
      </c>
    </row>
    <row r="22" spans="2:7" x14ac:dyDescent="0.25">
      <c r="B22" s="12" t="s">
        <v>16</v>
      </c>
      <c r="C22" s="9"/>
      <c r="D22" s="9"/>
      <c r="E22" s="10"/>
      <c r="F22" s="9"/>
      <c r="G22" s="9"/>
    </row>
    <row r="23" spans="2:7" x14ac:dyDescent="0.25">
      <c r="B23" s="2" t="s">
        <v>12</v>
      </c>
      <c r="C23" s="2" t="s">
        <v>27</v>
      </c>
      <c r="D23" s="2" t="s">
        <v>27</v>
      </c>
      <c r="E23" s="2" t="s">
        <v>27</v>
      </c>
      <c r="F23" s="2" t="s">
        <v>27</v>
      </c>
      <c r="G23" s="2" t="s">
        <v>27</v>
      </c>
    </row>
    <row r="24" spans="2:7" x14ac:dyDescent="0.25">
      <c r="B24" s="2" t="s">
        <v>11</v>
      </c>
      <c r="C24" s="5">
        <f>C19-C21</f>
        <v>305356.40000000002</v>
      </c>
      <c r="D24" s="5">
        <f>D19-D21</f>
        <v>241460.66000000003</v>
      </c>
      <c r="E24" s="5">
        <f>E19-E21</f>
        <v>274588.82</v>
      </c>
      <c r="F24" s="5">
        <f>F19-F21</f>
        <v>259582.11</v>
      </c>
      <c r="G24" s="5">
        <f>G19-G21</f>
        <v>277025.99</v>
      </c>
    </row>
    <row r="25" spans="2:7" x14ac:dyDescent="0.25">
      <c r="B25" s="12" t="s">
        <v>15</v>
      </c>
      <c r="C25" s="9"/>
      <c r="D25" s="9"/>
      <c r="E25" s="9"/>
      <c r="F25" s="9"/>
      <c r="G25" s="9"/>
    </row>
    <row r="26" spans="2:7" x14ac:dyDescent="0.25">
      <c r="B26" s="2" t="s">
        <v>14</v>
      </c>
      <c r="C26" s="6">
        <v>0</v>
      </c>
      <c r="D26" s="8">
        <f>C24-D24</f>
        <v>63895.739999999991</v>
      </c>
      <c r="E26" s="4">
        <f>C24-E24</f>
        <v>30767.580000000016</v>
      </c>
      <c r="F26" s="4">
        <f>C24-F24</f>
        <v>45774.290000000037</v>
      </c>
      <c r="G26" s="4">
        <f>C24-G24</f>
        <v>28330.410000000033</v>
      </c>
    </row>
    <row r="27" spans="2:7" x14ac:dyDescent="0.25">
      <c r="C27" s="6"/>
      <c r="D27" s="8"/>
      <c r="E27" s="4"/>
      <c r="F27" s="4"/>
      <c r="G27" s="4"/>
    </row>
    <row r="28" spans="2:7" ht="18.75" x14ac:dyDescent="0.25">
      <c r="B28" s="7" t="s">
        <v>24</v>
      </c>
    </row>
    <row r="30" spans="2:7" x14ac:dyDescent="0.25">
      <c r="B30" s="1" t="s">
        <v>20</v>
      </c>
      <c r="C30" s="13" t="s">
        <v>33</v>
      </c>
      <c r="D30" s="13" t="s">
        <v>29</v>
      </c>
      <c r="E30" s="13" t="s">
        <v>30</v>
      </c>
      <c r="F30" s="13" t="s">
        <v>31</v>
      </c>
      <c r="G30" s="13" t="s">
        <v>32</v>
      </c>
    </row>
    <row r="31" spans="2:7" x14ac:dyDescent="0.25">
      <c r="B31" s="2" t="s">
        <v>1</v>
      </c>
      <c r="C31" s="20">
        <v>25962.62</v>
      </c>
      <c r="D31" s="20">
        <v>25962.62</v>
      </c>
      <c r="E31" s="20">
        <v>25962.62</v>
      </c>
      <c r="F31" s="20">
        <v>25962.62</v>
      </c>
      <c r="G31" s="20">
        <v>25962.62</v>
      </c>
    </row>
    <row r="32" spans="2:7" x14ac:dyDescent="0.25">
      <c r="B32" s="2" t="s">
        <v>2</v>
      </c>
      <c r="C32" s="20">
        <v>57785.5</v>
      </c>
      <c r="D32" s="20">
        <v>57785.5</v>
      </c>
      <c r="E32" s="20">
        <v>36938.959999999999</v>
      </c>
      <c r="F32" s="20">
        <v>57785.5</v>
      </c>
      <c r="G32" s="20">
        <v>47040.69</v>
      </c>
    </row>
    <row r="33" spans="2:7" x14ac:dyDescent="0.25">
      <c r="B33" s="2" t="s">
        <v>3</v>
      </c>
      <c r="C33" s="20">
        <v>55515.34</v>
      </c>
      <c r="D33" s="20">
        <v>55515.34</v>
      </c>
      <c r="E33" s="20">
        <v>35171.03</v>
      </c>
      <c r="F33" s="20">
        <v>29107.13</v>
      </c>
      <c r="G33" s="20">
        <v>32557.33</v>
      </c>
    </row>
    <row r="34" spans="2:7" x14ac:dyDescent="0.25">
      <c r="B34" s="2" t="s">
        <v>4</v>
      </c>
      <c r="C34" s="5">
        <f>SUM(C31:C33)</f>
        <v>139263.46</v>
      </c>
      <c r="D34" s="5">
        <f>SUM(D31:D33)</f>
        <v>139263.46</v>
      </c>
      <c r="E34" s="5">
        <f>SUM(E31:E33)</f>
        <v>98072.61</v>
      </c>
      <c r="F34" s="5">
        <f>SUM(F31:F33)</f>
        <v>112855.25</v>
      </c>
      <c r="G34" s="5">
        <f>SUM(G31:G33)</f>
        <v>105560.64</v>
      </c>
    </row>
    <row r="35" spans="2:7" x14ac:dyDescent="0.25">
      <c r="B35" s="12" t="s">
        <v>18</v>
      </c>
      <c r="C35" s="9"/>
      <c r="D35" s="9"/>
      <c r="E35" s="10"/>
      <c r="F35" s="9"/>
      <c r="G35" s="9"/>
    </row>
    <row r="36" spans="2:7" x14ac:dyDescent="0.25">
      <c r="B36" s="2" t="s">
        <v>5</v>
      </c>
      <c r="C36" s="4">
        <f>$C$7+C34</f>
        <v>347230.45999999996</v>
      </c>
      <c r="D36" s="4">
        <f>$C$7+D34</f>
        <v>347230.45999999996</v>
      </c>
      <c r="E36" s="4">
        <f>$C$7+E34</f>
        <v>306039.61</v>
      </c>
      <c r="F36" s="4">
        <f>$C$7+F34</f>
        <v>320822.25</v>
      </c>
      <c r="G36" s="4">
        <f>$C$7+G34</f>
        <v>313527.64</v>
      </c>
    </row>
    <row r="37" spans="2:7" x14ac:dyDescent="0.25">
      <c r="B37" s="12" t="s">
        <v>17</v>
      </c>
      <c r="C37" s="11"/>
      <c r="D37" s="11"/>
      <c r="E37" s="11"/>
      <c r="F37" s="11"/>
      <c r="G37" s="11"/>
    </row>
    <row r="38" spans="2:7" x14ac:dyDescent="0.25">
      <c r="B38" s="2" t="s">
        <v>7</v>
      </c>
      <c r="C38" s="4">
        <v>0</v>
      </c>
      <c r="D38" s="4">
        <v>63895.74</v>
      </c>
      <c r="E38" s="4">
        <v>0</v>
      </c>
      <c r="F38" s="4">
        <v>19366.080000000002</v>
      </c>
      <c r="G38" s="4">
        <v>0</v>
      </c>
    </row>
    <row r="39" spans="2:7" x14ac:dyDescent="0.25">
      <c r="B39" s="12" t="s">
        <v>16</v>
      </c>
      <c r="C39" s="9"/>
      <c r="D39" s="9"/>
      <c r="E39" s="9"/>
      <c r="F39" s="9"/>
      <c r="G39" s="9"/>
    </row>
    <row r="40" spans="2:7" x14ac:dyDescent="0.25">
      <c r="B40" s="2" t="s">
        <v>12</v>
      </c>
      <c r="C40" s="2" t="s">
        <v>27</v>
      </c>
      <c r="D40" s="2" t="s">
        <v>27</v>
      </c>
      <c r="E40" s="2" t="s">
        <v>27</v>
      </c>
      <c r="F40" s="2" t="s">
        <v>27</v>
      </c>
      <c r="G40" s="2" t="s">
        <v>27</v>
      </c>
    </row>
    <row r="41" spans="2:7" x14ac:dyDescent="0.25">
      <c r="B41" s="2" t="s">
        <v>11</v>
      </c>
      <c r="C41" s="5">
        <f>C36-C38</f>
        <v>347230.45999999996</v>
      </c>
      <c r="D41" s="5">
        <f>D36-D38</f>
        <v>283334.71999999997</v>
      </c>
      <c r="E41" s="5">
        <f>E36-E38</f>
        <v>306039.61</v>
      </c>
      <c r="F41" s="5">
        <f>F36-F38</f>
        <v>301456.17</v>
      </c>
      <c r="G41" s="5">
        <f>G36-G38</f>
        <v>313527.64</v>
      </c>
    </row>
    <row r="42" spans="2:7" x14ac:dyDescent="0.25">
      <c r="B42" s="12" t="s">
        <v>15</v>
      </c>
      <c r="C42" s="9"/>
      <c r="D42" s="9"/>
      <c r="E42" s="9"/>
      <c r="F42" s="9"/>
      <c r="G42" s="9"/>
    </row>
    <row r="43" spans="2:7" x14ac:dyDescent="0.25">
      <c r="B43" s="2" t="s">
        <v>14</v>
      </c>
      <c r="C43" s="6">
        <v>0</v>
      </c>
      <c r="D43" s="8">
        <f>C41-D41</f>
        <v>63895.739999999991</v>
      </c>
      <c r="E43" s="4">
        <f>C41-E41</f>
        <v>41190.849999999977</v>
      </c>
      <c r="F43" s="4">
        <f>C41-F41</f>
        <v>45774.289999999979</v>
      </c>
      <c r="G43" s="4">
        <f>C41-G41</f>
        <v>33702.819999999949</v>
      </c>
    </row>
    <row r="44" spans="2:7" x14ac:dyDescent="0.25">
      <c r="B44" s="2"/>
      <c r="C44" s="6"/>
      <c r="D44" s="4"/>
      <c r="E44" s="8"/>
      <c r="F44" s="4"/>
      <c r="G44" s="4"/>
    </row>
    <row r="45" spans="2:7" ht="21" x14ac:dyDescent="0.25">
      <c r="B45" s="17" t="s">
        <v>26</v>
      </c>
      <c r="C45" s="18"/>
      <c r="D45" s="19"/>
      <c r="E45" s="19"/>
      <c r="F45" s="19"/>
      <c r="G45" s="19"/>
    </row>
    <row r="47" spans="2:7" ht="18.75" x14ac:dyDescent="0.25">
      <c r="B47" s="7" t="s">
        <v>13</v>
      </c>
    </row>
    <row r="49" spans="2:7" x14ac:dyDescent="0.25">
      <c r="B49" s="1" t="s">
        <v>19</v>
      </c>
      <c r="C49" s="13" t="s">
        <v>33</v>
      </c>
      <c r="D49" s="13" t="s">
        <v>29</v>
      </c>
      <c r="E49" s="13" t="s">
        <v>30</v>
      </c>
      <c r="F49" s="13" t="s">
        <v>31</v>
      </c>
      <c r="G49" s="13" t="s">
        <v>32</v>
      </c>
    </row>
    <row r="50" spans="2:7" x14ac:dyDescent="0.25">
      <c r="B50" s="2" t="s">
        <v>1</v>
      </c>
      <c r="C50" s="4">
        <v>12981.31</v>
      </c>
      <c r="D50" s="4">
        <v>12981.31</v>
      </c>
      <c r="E50" s="4">
        <v>12981.31</v>
      </c>
      <c r="F50" s="4">
        <v>12981.31</v>
      </c>
      <c r="G50" s="4">
        <v>12981.31</v>
      </c>
    </row>
    <row r="51" spans="2:7" x14ac:dyDescent="0.25">
      <c r="B51" s="2" t="s">
        <v>2</v>
      </c>
      <c r="C51" s="4">
        <v>28230.63</v>
      </c>
      <c r="D51" s="4">
        <v>28230.63</v>
      </c>
      <c r="E51" s="4">
        <v>14480.44</v>
      </c>
      <c r="F51" s="4">
        <v>28230.63</v>
      </c>
      <c r="G51" s="4">
        <v>21720.36</v>
      </c>
    </row>
    <row r="52" spans="2:7" x14ac:dyDescent="0.25">
      <c r="B52" s="2" t="s">
        <v>3</v>
      </c>
      <c r="C52" s="4">
        <v>43336.95</v>
      </c>
      <c r="D52" s="4">
        <v>43336.95</v>
      </c>
      <c r="E52" s="4">
        <v>3139.83</v>
      </c>
      <c r="F52" s="4">
        <v>8838.9</v>
      </c>
      <c r="G52" s="4">
        <v>5733.17</v>
      </c>
    </row>
    <row r="53" spans="2:7" x14ac:dyDescent="0.25">
      <c r="B53" s="2" t="s">
        <v>4</v>
      </c>
      <c r="C53" s="5">
        <f>SUM(C50:C52)</f>
        <v>84548.89</v>
      </c>
      <c r="D53" s="5">
        <f>SUM(D50:D52)</f>
        <v>84548.89</v>
      </c>
      <c r="E53" s="5">
        <f>SUM(E50:E52)</f>
        <v>30601.58</v>
      </c>
      <c r="F53" s="5">
        <f>SUM(F50:F52)</f>
        <v>50050.840000000004</v>
      </c>
      <c r="G53" s="5">
        <f>SUM(G50:G52)</f>
        <v>40434.839999999997</v>
      </c>
    </row>
    <row r="54" spans="2:7" x14ac:dyDescent="0.25">
      <c r="B54" s="12" t="s">
        <v>18</v>
      </c>
      <c r="C54" s="9"/>
      <c r="D54" s="9"/>
      <c r="E54" s="10"/>
      <c r="F54" s="9"/>
      <c r="G54" s="9"/>
    </row>
    <row r="55" spans="2:7" x14ac:dyDescent="0.25">
      <c r="B55" s="2" t="s">
        <v>5</v>
      </c>
      <c r="C55" s="4">
        <f>$C$7+C53</f>
        <v>292515.89</v>
      </c>
      <c r="D55" s="4">
        <f>$C$7+D53</f>
        <v>292515.89</v>
      </c>
      <c r="E55" s="4">
        <f>$C$7+E53</f>
        <v>238568.58000000002</v>
      </c>
      <c r="F55" s="4">
        <f>$C$7+F53</f>
        <v>258017.84</v>
      </c>
      <c r="G55" s="4">
        <f>$C$7+G53</f>
        <v>248401.84</v>
      </c>
    </row>
    <row r="56" spans="2:7" x14ac:dyDescent="0.25">
      <c r="B56" s="12" t="s">
        <v>17</v>
      </c>
      <c r="C56" s="11"/>
      <c r="D56" s="11"/>
      <c r="E56" s="11"/>
      <c r="F56" s="11"/>
      <c r="G56" s="11"/>
    </row>
    <row r="57" spans="2:7" x14ac:dyDescent="0.25">
      <c r="B57" s="2" t="s">
        <v>7</v>
      </c>
      <c r="C57" s="4">
        <v>0</v>
      </c>
      <c r="D57" s="4">
        <v>63895.74</v>
      </c>
      <c r="E57" s="4">
        <v>0</v>
      </c>
      <c r="F57" s="4">
        <v>19366.080000000002</v>
      </c>
      <c r="G57" s="4">
        <v>0</v>
      </c>
    </row>
    <row r="58" spans="2:7" x14ac:dyDescent="0.25">
      <c r="B58" s="12" t="s">
        <v>16</v>
      </c>
      <c r="C58" s="9"/>
      <c r="D58" s="9"/>
      <c r="E58" s="10"/>
      <c r="F58" s="9"/>
      <c r="G58" s="9"/>
    </row>
    <row r="59" spans="2:7" x14ac:dyDescent="0.25">
      <c r="B59" s="2" t="s">
        <v>12</v>
      </c>
      <c r="C59" s="2" t="s">
        <v>6</v>
      </c>
      <c r="D59" s="2" t="s">
        <v>6</v>
      </c>
      <c r="E59" s="2" t="s">
        <v>8</v>
      </c>
      <c r="F59" s="2" t="s">
        <v>9</v>
      </c>
      <c r="G59" s="2" t="s">
        <v>10</v>
      </c>
    </row>
    <row r="60" spans="2:7" x14ac:dyDescent="0.25">
      <c r="B60" s="2" t="s">
        <v>11</v>
      </c>
      <c r="C60" s="5">
        <f>C55-C57</f>
        <v>292515.89</v>
      </c>
      <c r="D60" s="5">
        <f>D55-D57</f>
        <v>228620.15000000002</v>
      </c>
      <c r="E60" s="5">
        <f>E55-E57</f>
        <v>238568.58000000002</v>
      </c>
      <c r="F60" s="5">
        <f>F55-F57</f>
        <v>238651.76</v>
      </c>
      <c r="G60" s="5">
        <f>G55-G57</f>
        <v>248401.84</v>
      </c>
    </row>
    <row r="61" spans="2:7" x14ac:dyDescent="0.25">
      <c r="B61" s="12" t="s">
        <v>15</v>
      </c>
      <c r="C61" s="9"/>
      <c r="D61" s="9"/>
      <c r="E61" s="9"/>
      <c r="F61" s="9"/>
      <c r="G61" s="9"/>
    </row>
    <row r="62" spans="2:7" x14ac:dyDescent="0.25">
      <c r="B62" s="2" t="s">
        <v>14</v>
      </c>
      <c r="C62" s="6">
        <v>0</v>
      </c>
      <c r="D62" s="8">
        <f>C60-D60</f>
        <v>63895.739999999991</v>
      </c>
      <c r="E62" s="4">
        <f>C60-E60</f>
        <v>53947.31</v>
      </c>
      <c r="F62" s="4">
        <f>C60-F60</f>
        <v>53864.130000000005</v>
      </c>
      <c r="G62" s="4">
        <f>C60-G60</f>
        <v>44114.050000000017</v>
      </c>
    </row>
    <row r="63" spans="2:7" x14ac:dyDescent="0.25">
      <c r="C63" s="6"/>
      <c r="D63" s="8"/>
      <c r="E63" s="4"/>
      <c r="F63" s="4"/>
      <c r="G63" s="4"/>
    </row>
    <row r="64" spans="2:7" ht="18.75" x14ac:dyDescent="0.25">
      <c r="B64" s="7" t="s">
        <v>24</v>
      </c>
    </row>
    <row r="66" spans="2:7" x14ac:dyDescent="0.25">
      <c r="B66" s="1" t="s">
        <v>20</v>
      </c>
      <c r="C66" s="13" t="s">
        <v>33</v>
      </c>
      <c r="D66" s="13" t="s">
        <v>29</v>
      </c>
      <c r="E66" s="13" t="s">
        <v>30</v>
      </c>
      <c r="F66" s="13" t="s">
        <v>31</v>
      </c>
      <c r="G66" s="13" t="s">
        <v>32</v>
      </c>
    </row>
    <row r="67" spans="2:7" x14ac:dyDescent="0.25">
      <c r="B67" s="2" t="s">
        <v>1</v>
      </c>
      <c r="C67" s="4">
        <v>25962.62</v>
      </c>
      <c r="D67" s="4">
        <v>25962.62</v>
      </c>
      <c r="E67" s="4">
        <v>25962.62</v>
      </c>
      <c r="F67" s="4">
        <v>25962.62</v>
      </c>
      <c r="G67" s="4">
        <v>25962.62</v>
      </c>
    </row>
    <row r="68" spans="2:7" x14ac:dyDescent="0.25">
      <c r="B68" s="2" t="s">
        <v>2</v>
      </c>
      <c r="C68" s="4">
        <v>56461.26</v>
      </c>
      <c r="D68" s="4">
        <v>56461.26</v>
      </c>
      <c r="E68" s="4">
        <v>28960.89</v>
      </c>
      <c r="F68" s="4">
        <v>56461.26</v>
      </c>
      <c r="G68" s="4">
        <v>43440.71</v>
      </c>
    </row>
    <row r="69" spans="2:7" x14ac:dyDescent="0.25">
      <c r="B69" s="2" t="s">
        <v>3</v>
      </c>
      <c r="C69" s="4">
        <v>43336.95</v>
      </c>
      <c r="D69" s="4">
        <v>43336.95</v>
      </c>
      <c r="E69" s="4">
        <v>3139.83</v>
      </c>
      <c r="F69" s="4">
        <v>8838.9</v>
      </c>
      <c r="G69" s="4">
        <v>5733.17</v>
      </c>
    </row>
    <row r="70" spans="2:7" x14ac:dyDescent="0.25">
      <c r="B70" s="2" t="s">
        <v>4</v>
      </c>
      <c r="C70" s="5">
        <f>SUM(C67:C69)</f>
        <v>125760.83</v>
      </c>
      <c r="D70" s="5">
        <f>SUM(D67:D69)</f>
        <v>125760.83</v>
      </c>
      <c r="E70" s="5">
        <f>SUM(E67:E69)</f>
        <v>58063.34</v>
      </c>
      <c r="F70" s="5">
        <f>SUM(F67:F69)</f>
        <v>91262.78</v>
      </c>
      <c r="G70" s="5">
        <f>SUM(G67:G69)</f>
        <v>75136.5</v>
      </c>
    </row>
    <row r="71" spans="2:7" x14ac:dyDescent="0.25">
      <c r="B71" s="12" t="s">
        <v>18</v>
      </c>
      <c r="C71" s="9"/>
      <c r="D71" s="9"/>
      <c r="E71" s="10"/>
      <c r="F71" s="9"/>
      <c r="G71" s="9"/>
    </row>
    <row r="72" spans="2:7" x14ac:dyDescent="0.25">
      <c r="B72" s="2" t="s">
        <v>5</v>
      </c>
      <c r="C72" s="4">
        <f>$C$7+C70</f>
        <v>333727.83</v>
      </c>
      <c r="D72" s="4">
        <f>$C$7+D70</f>
        <v>333727.83</v>
      </c>
      <c r="E72" s="4">
        <f>$C$7+E70</f>
        <v>266030.33999999997</v>
      </c>
      <c r="F72" s="4">
        <f>$C$7+F70</f>
        <v>299229.78000000003</v>
      </c>
      <c r="G72" s="4">
        <f>$C$7+G70</f>
        <v>283103.5</v>
      </c>
    </row>
    <row r="73" spans="2:7" x14ac:dyDescent="0.25">
      <c r="B73" s="12" t="s">
        <v>17</v>
      </c>
      <c r="C73" s="11"/>
      <c r="D73" s="11"/>
      <c r="E73" s="11"/>
      <c r="F73" s="11"/>
      <c r="G73" s="11"/>
    </row>
    <row r="74" spans="2:7" x14ac:dyDescent="0.25">
      <c r="B74" s="2" t="s">
        <v>7</v>
      </c>
      <c r="C74" s="4">
        <v>0</v>
      </c>
      <c r="D74" s="4">
        <v>63895.74</v>
      </c>
      <c r="E74" s="4">
        <v>0</v>
      </c>
      <c r="F74" s="4">
        <v>19366.080000000002</v>
      </c>
      <c r="G74" s="4">
        <v>0</v>
      </c>
    </row>
    <row r="75" spans="2:7" x14ac:dyDescent="0.25">
      <c r="B75" s="12" t="s">
        <v>16</v>
      </c>
      <c r="C75" s="9"/>
      <c r="D75" s="9"/>
      <c r="E75" s="9"/>
      <c r="F75" s="9"/>
      <c r="G75" s="9"/>
    </row>
    <row r="76" spans="2:7" x14ac:dyDescent="0.25">
      <c r="B76" s="2" t="s">
        <v>12</v>
      </c>
      <c r="C76" s="2" t="s">
        <v>6</v>
      </c>
      <c r="D76" s="2" t="s">
        <v>6</v>
      </c>
      <c r="E76" s="2" t="s">
        <v>8</v>
      </c>
      <c r="F76" s="2" t="s">
        <v>9</v>
      </c>
      <c r="G76" s="2" t="s">
        <v>10</v>
      </c>
    </row>
    <row r="77" spans="2:7" x14ac:dyDescent="0.25">
      <c r="B77" s="2" t="s">
        <v>11</v>
      </c>
      <c r="C77" s="5">
        <f>C72-C74</f>
        <v>333727.83</v>
      </c>
      <c r="D77" s="5">
        <f>D72-D74</f>
        <v>269832.09000000003</v>
      </c>
      <c r="E77" s="5">
        <f>E72-E74</f>
        <v>266030.33999999997</v>
      </c>
      <c r="F77" s="5">
        <f>F72-F74</f>
        <v>279863.7</v>
      </c>
      <c r="G77" s="5">
        <f>G72-G74</f>
        <v>283103.5</v>
      </c>
    </row>
    <row r="78" spans="2:7" x14ac:dyDescent="0.25">
      <c r="B78" s="12" t="s">
        <v>15</v>
      </c>
      <c r="C78" s="9"/>
      <c r="D78" s="9"/>
      <c r="E78" s="9"/>
      <c r="F78" s="9"/>
      <c r="G78" s="9"/>
    </row>
    <row r="79" spans="2:7" x14ac:dyDescent="0.25">
      <c r="B79" s="2" t="s">
        <v>14</v>
      </c>
      <c r="C79" s="6">
        <v>0</v>
      </c>
      <c r="D79" s="4">
        <f>C77-D77</f>
        <v>63895.739999999991</v>
      </c>
      <c r="E79" s="8">
        <f>C77-E77</f>
        <v>67697.490000000049</v>
      </c>
      <c r="F79" s="4">
        <f>C77-F77</f>
        <v>53864.130000000005</v>
      </c>
      <c r="G79" s="4">
        <f>C77-G77</f>
        <v>50624.330000000016</v>
      </c>
    </row>
    <row r="81" spans="5:5" x14ac:dyDescent="0.25">
      <c r="E81" s="4"/>
    </row>
  </sheetData>
  <mergeCells count="1">
    <mergeCell ref="B3:G3"/>
  </mergeCells>
  <hyperlinks>
    <hyperlink ref="C5" r:id="rId1"/>
  </hyperlinks>
  <pageMargins left="0.7" right="0.7" top="0.75" bottom="0.75" header="0.3" footer="0.3"/>
  <pageSetup paperSize="9" orientation="portrait" horizontalDpi="4294967294" verticalDpi="0"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Czy nadpłacać kredyt hipoteczny</vt:lpstr>
    </vt:vector>
  </TitlesOfParts>
  <Company>dcs.pl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2013-02-09T15:58:55Z</dcterms:created>
  <dcterms:modified xsi:type="dcterms:W3CDTF">2013-02-14T17:56:39Z</dcterms:modified>
</cp:coreProperties>
</file>