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7620" yWindow="3360" windowWidth="18180" windowHeight="22180" tabRatio="500"/>
  </bookViews>
  <sheets>
    <sheet name="Kalkulator lokaty z bonusem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23" i="1"/>
  <c r="C24" i="1"/>
  <c r="C26" i="1"/>
  <c r="C30" i="1"/>
  <c r="C32" i="1"/>
  <c r="C31" i="1"/>
  <c r="C28" i="1"/>
  <c r="C27" i="1"/>
</calcChain>
</file>

<file path=xl/sharedStrings.xml><?xml version="1.0" encoding="utf-8"?>
<sst xmlns="http://schemas.openxmlformats.org/spreadsheetml/2006/main" count="26" uniqueCount="26">
  <si>
    <t>Dane do obliczeń</t>
  </si>
  <si>
    <t>Źródło:</t>
  </si>
  <si>
    <t>http://jakoszczedzacpieniadze.pl</t>
  </si>
  <si>
    <t>Kalkulator efektywnego oprocentowania lokaty z bonusem</t>
  </si>
  <si>
    <t>Kwota lokaty</t>
  </si>
  <si>
    <t>Oprocentowanie lokaty</t>
  </si>
  <si>
    <t>Okres lokaty w miesiącach</t>
  </si>
  <si>
    <t>Kwota jednorazowego bonusu za posiadanie lokaty</t>
  </si>
  <si>
    <t>w skali roku</t>
  </si>
  <si>
    <t>Czy podlega opodatkowaniu?</t>
  </si>
  <si>
    <t>Wysokość "podatku Belki"</t>
  </si>
  <si>
    <t>Efektywny zysk z lokaty</t>
  </si>
  <si>
    <t>Odsetki brutto</t>
  </si>
  <si>
    <t>Podatek "Belki"</t>
  </si>
  <si>
    <t>Kapitał lokaty</t>
  </si>
  <si>
    <t>Wynik lokaty po opodatkowaniu</t>
  </si>
  <si>
    <t>w skalu roku</t>
  </si>
  <si>
    <t>Wynik lokaty z uwzgędnieniem premii</t>
  </si>
  <si>
    <t>Efektywne oprocentowanie z premią</t>
  </si>
  <si>
    <t>Efektywna kwota odsetek z bonusem</t>
  </si>
  <si>
    <t>nie</t>
  </si>
  <si>
    <t>Wpisz "tak" jeśli podlega opodatkowaniu</t>
  </si>
  <si>
    <t>Efektywne oprocentowanie po opodatkowaniu</t>
  </si>
  <si>
    <t>Efektywna kwota otrzymanych odsetek</t>
  </si>
  <si>
    <t xml:space="preserve">Ten arkusz umożliwia obliczenie efektywnego oprocentowania lokaty bankowej zakładanej na konkretny okres - także po uwzględnieniu podatku oraz ewentualnej premii wypłacanej przez bank. Szczegółowe omówienie tego arkusza przedstawione zostało w artykule na blogu http://jakoszczedzacpieniadze.pl, na którym piszę m.in. o tym jak ograniczyć wydatki i jak rozsądnie wydawać pieniądze.
</t>
  </si>
  <si>
    <t xml:space="preserve">Wszystkie pola zaznaczone na żółto można samodzielnie modyfikować, by przeprowadzać własne obliczenia.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</si>
</sst>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_);[Red]\(#,##0.00\ &quot;zł&quot;\)"/>
    <numFmt numFmtId="164" formatCode="#,##0.00_ ;[Red]\-#,##0.00\ "/>
    <numFmt numFmtId="165" formatCode="0.000%"/>
  </numFmts>
  <fonts count="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color theme="3" tint="0.3999755851924192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3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 vertical="top"/>
    </xf>
    <xf numFmtId="0" fontId="5" fillId="0" borderId="0" xfId="1"/>
    <xf numFmtId="0" fontId="6" fillId="0" borderId="0" xfId="0" applyFont="1"/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8" fontId="2" fillId="0" borderId="0" xfId="0" applyNumberFormat="1" applyFont="1" applyAlignment="1">
      <alignment vertical="top"/>
    </xf>
    <xf numFmtId="0" fontId="0" fillId="0" borderId="0" xfId="0" applyAlignment="1">
      <alignment horizontal="right" vertical="top" wrapText="1"/>
    </xf>
    <xf numFmtId="0" fontId="0" fillId="2" borderId="0" xfId="0" applyFill="1" applyAlignment="1">
      <alignment vertical="top"/>
    </xf>
    <xf numFmtId="8" fontId="0" fillId="2" borderId="0" xfId="0" applyNumberFormat="1" applyFill="1" applyAlignment="1">
      <alignment vertical="top"/>
    </xf>
    <xf numFmtId="164" fontId="3" fillId="0" borderId="0" xfId="0" applyNumberFormat="1" applyFont="1" applyBorder="1"/>
    <xf numFmtId="0" fontId="4" fillId="0" borderId="0" xfId="0" applyFont="1" applyFill="1" applyAlignment="1">
      <alignment horizontal="left" vertical="top" wrapText="1"/>
    </xf>
    <xf numFmtId="165" fontId="0" fillId="0" borderId="0" xfId="50" applyNumberFormat="1" applyFont="1" applyAlignment="1">
      <alignment vertical="top"/>
    </xf>
    <xf numFmtId="0" fontId="0" fillId="2" borderId="0" xfId="0" applyFill="1" applyAlignment="1">
      <alignment horizontal="right" vertical="top"/>
    </xf>
    <xf numFmtId="10" fontId="0" fillId="0" borderId="0" xfId="0" applyNumberFormat="1" applyFill="1" applyAlignment="1">
      <alignment vertical="top"/>
    </xf>
    <xf numFmtId="10" fontId="8" fillId="0" borderId="0" xfId="50" applyNumberFormat="1" applyFont="1" applyAlignment="1">
      <alignment vertical="top"/>
    </xf>
    <xf numFmtId="9" fontId="0" fillId="2" borderId="0" xfId="0" applyNumberFormat="1" applyFill="1" applyAlignment="1">
      <alignment vertical="top"/>
    </xf>
    <xf numFmtId="10" fontId="0" fillId="2" borderId="0" xfId="50" applyNumberFormat="1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</cellXfs>
  <cellStyles count="5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1" builtinId="9" hidden="1"/>
    <cellStyle name="Followed Hyperlink" xfId="52" builtinId="9" hidden="1"/>
    <cellStyle name="Hyperlink" xfId="1" builtinId="8"/>
    <cellStyle name="Normal" xfId="0" builtinId="0"/>
    <cellStyle name="Percent" xfId="50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showGridLines="0" tabSelected="1" workbookViewId="0">
      <selection activeCell="F1" sqref="F1"/>
    </sheetView>
  </sheetViews>
  <sheetFormatPr baseColWidth="10" defaultRowHeight="15" x14ac:dyDescent="0"/>
  <cols>
    <col min="1" max="1" width="2.1640625" style="4" customWidth="1"/>
    <col min="2" max="2" width="44.1640625" style="4" customWidth="1"/>
    <col min="3" max="3" width="15" style="4" customWidth="1"/>
    <col min="4" max="6" width="14" style="4" customWidth="1"/>
    <col min="7" max="7" width="9.6640625" style="4" customWidth="1"/>
    <col min="8" max="16384" width="10.83203125" style="4"/>
  </cols>
  <sheetData>
    <row r="1" spans="2:5" ht="25">
      <c r="B1" s="10" t="s">
        <v>3</v>
      </c>
      <c r="C1"/>
      <c r="D1"/>
    </row>
    <row r="2" spans="2:5">
      <c r="B2"/>
      <c r="C2"/>
      <c r="D2"/>
    </row>
    <row r="3" spans="2:5" ht="62" customHeight="1">
      <c r="B3" s="18" t="s">
        <v>24</v>
      </c>
      <c r="C3" s="18"/>
      <c r="D3" s="18"/>
      <c r="E3" s="18"/>
    </row>
    <row r="4" spans="2:5" ht="16" customHeight="1">
      <c r="B4" s="18" t="s">
        <v>25</v>
      </c>
      <c r="C4" s="18"/>
      <c r="D4" s="18"/>
      <c r="E4" s="18"/>
    </row>
    <row r="5" spans="2:5">
      <c r="B5" s="11"/>
      <c r="C5" s="11"/>
      <c r="D5" s="11"/>
      <c r="E5" s="11"/>
    </row>
    <row r="6" spans="2:5">
      <c r="B6" s="1" t="s">
        <v>1</v>
      </c>
      <c r="C6" s="2" t="s">
        <v>2</v>
      </c>
      <c r="D6"/>
    </row>
    <row r="8" spans="2:5" ht="20">
      <c r="B8" s="3" t="s">
        <v>0</v>
      </c>
    </row>
    <row r="10" spans="2:5">
      <c r="B10" s="7" t="s">
        <v>4</v>
      </c>
      <c r="C10" s="9">
        <v>1000</v>
      </c>
    </row>
    <row r="11" spans="2:5">
      <c r="B11" s="7" t="s">
        <v>5</v>
      </c>
      <c r="C11" s="17">
        <v>0.04</v>
      </c>
      <c r="D11" s="4" t="s">
        <v>8</v>
      </c>
    </row>
    <row r="12" spans="2:5">
      <c r="B12" s="7" t="s">
        <v>6</v>
      </c>
      <c r="C12" s="8">
        <v>3</v>
      </c>
    </row>
    <row r="13" spans="2:5">
      <c r="B13" s="7"/>
    </row>
    <row r="14" spans="2:5">
      <c r="B14" s="7" t="s">
        <v>7</v>
      </c>
      <c r="C14" s="9">
        <v>80</v>
      </c>
    </row>
    <row r="15" spans="2:5">
      <c r="B15" s="7" t="s">
        <v>9</v>
      </c>
      <c r="C15" s="13" t="s">
        <v>20</v>
      </c>
      <c r="D15" s="4" t="s">
        <v>21</v>
      </c>
    </row>
    <row r="16" spans="2:5">
      <c r="B16" s="7"/>
    </row>
    <row r="17" spans="2:11">
      <c r="B17" s="7" t="s">
        <v>10</v>
      </c>
      <c r="C17" s="16">
        <v>0.19</v>
      </c>
    </row>
    <row r="19" spans="2:11" ht="20">
      <c r="B19" s="3" t="s">
        <v>11</v>
      </c>
      <c r="I19" s="12"/>
    </row>
    <row r="20" spans="2:11">
      <c r="K20" s="14"/>
    </row>
    <row r="21" spans="2:11">
      <c r="B21" s="1" t="s">
        <v>14</v>
      </c>
      <c r="C21" s="5">
        <f>C10</f>
        <v>1000</v>
      </c>
    </row>
    <row r="22" spans="2:11">
      <c r="B22" s="1"/>
    </row>
    <row r="23" spans="2:11">
      <c r="B23" s="1" t="s">
        <v>12</v>
      </c>
      <c r="C23" s="5">
        <f>(C21*C11)/(12/C12)</f>
        <v>10</v>
      </c>
    </row>
    <row r="24" spans="2:11">
      <c r="B24" s="1" t="s">
        <v>13</v>
      </c>
      <c r="C24" s="5">
        <f>C23*C17</f>
        <v>1.9</v>
      </c>
    </row>
    <row r="25" spans="2:11">
      <c r="B25" s="1"/>
    </row>
    <row r="26" spans="2:11">
      <c r="B26" s="1" t="s">
        <v>23</v>
      </c>
      <c r="C26" s="5">
        <f>C23-C24</f>
        <v>8.1</v>
      </c>
    </row>
    <row r="27" spans="2:11">
      <c r="B27" s="1" t="s">
        <v>15</v>
      </c>
      <c r="C27" s="6">
        <f>C21+C26</f>
        <v>1008.1</v>
      </c>
    </row>
    <row r="28" spans="2:11">
      <c r="B28" s="1" t="s">
        <v>22</v>
      </c>
      <c r="C28" s="15">
        <f>C26/C21*(12/C12)</f>
        <v>3.2399999999999998E-2</v>
      </c>
      <c r="D28" s="4" t="s">
        <v>16</v>
      </c>
    </row>
    <row r="29" spans="2:11">
      <c r="B29" s="1"/>
    </row>
    <row r="30" spans="2:11">
      <c r="B30" s="1" t="s">
        <v>19</v>
      </c>
      <c r="C30" s="5">
        <f>IF(C15="tak",C14*(1-C17),C14)+C26</f>
        <v>88.1</v>
      </c>
    </row>
    <row r="31" spans="2:11">
      <c r="B31" s="1" t="s">
        <v>17</v>
      </c>
      <c r="C31" s="6">
        <f>C21+C30</f>
        <v>1088.0999999999999</v>
      </c>
    </row>
    <row r="32" spans="2:11">
      <c r="B32" s="1" t="s">
        <v>18</v>
      </c>
      <c r="C32" s="15">
        <f>C30/C21*(12/C12)</f>
        <v>0.35239999999999999</v>
      </c>
    </row>
    <row r="33" spans="2:2">
      <c r="B33" s="1"/>
    </row>
    <row r="34" spans="2:2">
      <c r="B34" s="1"/>
    </row>
    <row r="35" spans="2:2">
      <c r="B35" s="1"/>
    </row>
    <row r="36" spans="2:2">
      <c r="B36" s="1"/>
    </row>
  </sheetData>
  <mergeCells count="2">
    <mergeCell ref="B3:E3"/>
    <mergeCell ref="B4:E4"/>
  </mergeCells>
  <hyperlinks>
    <hyperlink ref="C6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 lokaty z bonusem</vt:lpstr>
    </vt:vector>
  </TitlesOfParts>
  <Company>http://jakoszczedzacpieniadze.pl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Szafranski</dc:creator>
  <cp:lastModifiedBy>Michal Szafranski</cp:lastModifiedBy>
  <dcterms:created xsi:type="dcterms:W3CDTF">2014-05-12T08:40:36Z</dcterms:created>
  <dcterms:modified xsi:type="dcterms:W3CDTF">2014-06-03T20:28:17Z</dcterms:modified>
</cp:coreProperties>
</file>