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autoCompressPictures="0"/>
  <bookViews>
    <workbookView xWindow="0" yWindow="0" windowWidth="51200" windowHeight="27320"/>
  </bookViews>
  <sheets>
    <sheet name="-" sheetId="1" r:id="rId1"/>
    <sheet name="Sheet1" sheetId="2" r:id="rId2"/>
    <sheet name="Sheet2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5" i="3" l="1"/>
  <c r="B13" i="3"/>
  <c r="C15" i="3"/>
  <c r="C13" i="3"/>
  <c r="C9" i="3"/>
  <c r="D33" i="2"/>
  <c r="C33" i="2"/>
  <c r="D20" i="2"/>
  <c r="C18" i="2"/>
  <c r="I220" i="1"/>
  <c r="I219" i="1"/>
  <c r="I218" i="1"/>
  <c r="H220" i="1"/>
  <c r="H219" i="1"/>
  <c r="H218" i="1"/>
  <c r="F220" i="1"/>
  <c r="F219" i="1"/>
  <c r="F218" i="1"/>
  <c r="F213" i="1"/>
  <c r="F211" i="1"/>
  <c r="F210" i="1"/>
  <c r="J208" i="1"/>
  <c r="J204" i="1"/>
  <c r="E206" i="1"/>
  <c r="F204" i="1"/>
  <c r="E204" i="1"/>
  <c r="D204" i="1"/>
  <c r="C12" i="2"/>
  <c r="D14" i="2"/>
  <c r="C8" i="2"/>
  <c r="D8" i="2"/>
</calcChain>
</file>

<file path=xl/sharedStrings.xml><?xml version="1.0" encoding="utf-8"?>
<sst xmlns="http://schemas.openxmlformats.org/spreadsheetml/2006/main" count="448" uniqueCount="206">
  <si>
    <t>Data operacji</t>
  </si>
  <si>
    <t>Typ operacji</t>
  </si>
  <si>
    <t>Za okres</t>
  </si>
  <si>
    <t>Wartość w zł</t>
  </si>
  <si>
    <t>W tym odsetki w zł</t>
  </si>
  <si>
    <t>Wartość prowizji w zł</t>
  </si>
  <si>
    <t>Stawka prowizji w %</t>
  </si>
  <si>
    <t>Data przeliczenia na jednostki</t>
  </si>
  <si>
    <t>Wartość jednostki w dniu przeliczenia</t>
  </si>
  <si>
    <t>Liczba jednostek</t>
  </si>
  <si>
    <t>Umorzenie środków</t>
  </si>
  <si>
    <t/>
  </si>
  <si>
    <t>Wpłata składki</t>
  </si>
  <si>
    <t>V    2014</t>
  </si>
  <si>
    <t>IV   2014</t>
  </si>
  <si>
    <t>III  2014</t>
  </si>
  <si>
    <t>II   2014</t>
  </si>
  <si>
    <t>I    2014</t>
  </si>
  <si>
    <t>XII  2013</t>
  </si>
  <si>
    <t>XI   2013</t>
  </si>
  <si>
    <t>X    2013</t>
  </si>
  <si>
    <t>IX   2013</t>
  </si>
  <si>
    <t>VIII 2013</t>
  </si>
  <si>
    <t>VII  2013</t>
  </si>
  <si>
    <t>VI   2013</t>
  </si>
  <si>
    <t>V    2013</t>
  </si>
  <si>
    <t>IV   2013</t>
  </si>
  <si>
    <t>III  2013</t>
  </si>
  <si>
    <t>II   2013</t>
  </si>
  <si>
    <t>I    2013</t>
  </si>
  <si>
    <t>XII  2012</t>
  </si>
  <si>
    <t>XI   2012</t>
  </si>
  <si>
    <t>X    2012</t>
  </si>
  <si>
    <t>IX   2012</t>
  </si>
  <si>
    <t>VIII 2012</t>
  </si>
  <si>
    <t>VII  2012</t>
  </si>
  <si>
    <t>VI   2012</t>
  </si>
  <si>
    <t>V    2012</t>
  </si>
  <si>
    <t>IV   2012</t>
  </si>
  <si>
    <t>III  2012</t>
  </si>
  <si>
    <t>II   2012</t>
  </si>
  <si>
    <t>I    2012</t>
  </si>
  <si>
    <t>XII  2011</t>
  </si>
  <si>
    <t>XI   2011</t>
  </si>
  <si>
    <t>X    2011</t>
  </si>
  <si>
    <t>IX   2011</t>
  </si>
  <si>
    <t>VIII 2011</t>
  </si>
  <si>
    <t>VII  2011</t>
  </si>
  <si>
    <t>VI   2011</t>
  </si>
  <si>
    <t>V    2011</t>
  </si>
  <si>
    <t>IV   2011</t>
  </si>
  <si>
    <t>III  2011</t>
  </si>
  <si>
    <t>II   2011</t>
  </si>
  <si>
    <t>I    2011</t>
  </si>
  <si>
    <t>XII  2010</t>
  </si>
  <si>
    <t>XI   2010</t>
  </si>
  <si>
    <t>X    2010</t>
  </si>
  <si>
    <t>IX   2010</t>
  </si>
  <si>
    <t>VIII 2010</t>
  </si>
  <si>
    <t>VII  2010</t>
  </si>
  <si>
    <t>VI   2010</t>
  </si>
  <si>
    <t>V    2010</t>
  </si>
  <si>
    <t>IV   2010</t>
  </si>
  <si>
    <t>III  2010</t>
  </si>
  <si>
    <t>II   2010</t>
  </si>
  <si>
    <t>I    2010</t>
  </si>
  <si>
    <t>XII  2009</t>
  </si>
  <si>
    <t>XI   2009</t>
  </si>
  <si>
    <t>X    2009</t>
  </si>
  <si>
    <t>IX   2009</t>
  </si>
  <si>
    <t>VIII 2009</t>
  </si>
  <si>
    <t>VII  2009</t>
  </si>
  <si>
    <t>VI   2009</t>
  </si>
  <si>
    <t>V    2009</t>
  </si>
  <si>
    <t>Zwrot składki</t>
  </si>
  <si>
    <t>IV   2009</t>
  </si>
  <si>
    <t>III  2009</t>
  </si>
  <si>
    <t>II   2009</t>
  </si>
  <si>
    <t>I    2009</t>
  </si>
  <si>
    <t>XII  2008</t>
  </si>
  <si>
    <t>XI   2008</t>
  </si>
  <si>
    <t>X    2008</t>
  </si>
  <si>
    <t>IX   2008</t>
  </si>
  <si>
    <t>VIII 2008</t>
  </si>
  <si>
    <t>VII  2008</t>
  </si>
  <si>
    <t>VI   2008</t>
  </si>
  <si>
    <t>V    2008</t>
  </si>
  <si>
    <t>IV   2008</t>
  </si>
  <si>
    <t>III  2008</t>
  </si>
  <si>
    <t>XII  2007</t>
  </si>
  <si>
    <t>XI   2007</t>
  </si>
  <si>
    <t>X    2007</t>
  </si>
  <si>
    <t>IX   2007</t>
  </si>
  <si>
    <t>VIII 2007</t>
  </si>
  <si>
    <t>VII  2007</t>
  </si>
  <si>
    <t>VI   2007</t>
  </si>
  <si>
    <t>V    2007</t>
  </si>
  <si>
    <t>IV   2007</t>
  </si>
  <si>
    <t>III  2007</t>
  </si>
  <si>
    <t>II   2007</t>
  </si>
  <si>
    <t>I    2007</t>
  </si>
  <si>
    <t>XII  2006</t>
  </si>
  <si>
    <t>XI   2006</t>
  </si>
  <si>
    <t>X    2006</t>
  </si>
  <si>
    <t>IX   2006</t>
  </si>
  <si>
    <t>VIII 2006</t>
  </si>
  <si>
    <t>VII  2006</t>
  </si>
  <si>
    <t>VI   2006</t>
  </si>
  <si>
    <t>V    2006</t>
  </si>
  <si>
    <t>IV   2006</t>
  </si>
  <si>
    <t>III  2006</t>
  </si>
  <si>
    <t>II   2006</t>
  </si>
  <si>
    <t>I    2006</t>
  </si>
  <si>
    <t>XII  2005</t>
  </si>
  <si>
    <t>XI   2005</t>
  </si>
  <si>
    <t>X    2005</t>
  </si>
  <si>
    <t>IX   2005</t>
  </si>
  <si>
    <t>VIII 2005</t>
  </si>
  <si>
    <t>VII  2005</t>
  </si>
  <si>
    <t>VI   2005</t>
  </si>
  <si>
    <t>V    2005</t>
  </si>
  <si>
    <t>IV   2005</t>
  </si>
  <si>
    <t>III  2005</t>
  </si>
  <si>
    <t>II   2005</t>
  </si>
  <si>
    <t>I    2005</t>
  </si>
  <si>
    <t>XII  2004</t>
  </si>
  <si>
    <t>XI   2004</t>
  </si>
  <si>
    <t>X    2004</t>
  </si>
  <si>
    <t>IX   2004</t>
  </si>
  <si>
    <t>VIII 2004</t>
  </si>
  <si>
    <t>VII  2004</t>
  </si>
  <si>
    <t>VI   2004</t>
  </si>
  <si>
    <t>V    2004</t>
  </si>
  <si>
    <t>IV   2004</t>
  </si>
  <si>
    <t>III  2004</t>
  </si>
  <si>
    <t>II   2004</t>
  </si>
  <si>
    <t>I    2004</t>
  </si>
  <si>
    <t>XII  2003</t>
  </si>
  <si>
    <t>XI   2003</t>
  </si>
  <si>
    <t>X    2003</t>
  </si>
  <si>
    <t>IX   2003</t>
  </si>
  <si>
    <t>VIII 2003</t>
  </si>
  <si>
    <t>VII  2003</t>
  </si>
  <si>
    <t>VI   2003</t>
  </si>
  <si>
    <t>V    2003</t>
  </si>
  <si>
    <t>IV   2003</t>
  </si>
  <si>
    <t>III  2003</t>
  </si>
  <si>
    <t>II   2003</t>
  </si>
  <si>
    <t>I    2003</t>
  </si>
  <si>
    <t>IX   2002</t>
  </si>
  <si>
    <t>VIII 2002</t>
  </si>
  <si>
    <t>VII  2002</t>
  </si>
  <si>
    <t>VI   2002</t>
  </si>
  <si>
    <t>V    2002</t>
  </si>
  <si>
    <t>IV   2002</t>
  </si>
  <si>
    <t>III  2002</t>
  </si>
  <si>
    <t>II   2002</t>
  </si>
  <si>
    <t>I    2002</t>
  </si>
  <si>
    <t>VIII 2001</t>
  </si>
  <si>
    <t>VII  2001</t>
  </si>
  <si>
    <t>VI   2001</t>
  </si>
  <si>
    <t>V    2001</t>
  </si>
  <si>
    <t>IV   2001</t>
  </si>
  <si>
    <t>III  2001</t>
  </si>
  <si>
    <t>II   2001</t>
  </si>
  <si>
    <t>I    2001</t>
  </si>
  <si>
    <t>IV   2000</t>
  </si>
  <si>
    <t>III  2000</t>
  </si>
  <si>
    <t>II   2000</t>
  </si>
  <si>
    <t>I    2000</t>
  </si>
  <si>
    <t>IX   1999</t>
  </si>
  <si>
    <t>VIII 1999</t>
  </si>
  <si>
    <t>VII  1999</t>
  </si>
  <si>
    <t>VI   1999</t>
  </si>
  <si>
    <t>V    1999</t>
  </si>
  <si>
    <t>IV   1999</t>
  </si>
  <si>
    <t>Suma</t>
  </si>
  <si>
    <t>czerwiec 2004</t>
  </si>
  <si>
    <t>cały okres</t>
  </si>
  <si>
    <t>czerwiec 2014</t>
  </si>
  <si>
    <t>różnica</t>
  </si>
  <si>
    <t>baseline</t>
  </si>
  <si>
    <t>zarobione przez 10 lat</t>
  </si>
  <si>
    <t>zarobione przez 15 lat</t>
  </si>
  <si>
    <t>prowizje</t>
  </si>
  <si>
    <t>wpłata</t>
  </si>
  <si>
    <t>wpłata odsetek</t>
  </si>
  <si>
    <t>byłoby jednostek</t>
  </si>
  <si>
    <t>cena jednostki</t>
  </si>
  <si>
    <t>realna stopa zwrotu</t>
  </si>
  <si>
    <t>pobrany % prowizji</t>
  </si>
  <si>
    <t>Liczba lat wypłacania emerytury</t>
  </si>
  <si>
    <t>miesięcznie</t>
  </si>
  <si>
    <t>gdybym miał</t>
  </si>
  <si>
    <t>4,77% rocznie</t>
  </si>
  <si>
    <t>http://www.doradcafinansowy.pl/kalkulatory/kalkulator-zwrotu-na-kapitale-dla-inwestycji-powyzej-1.html</t>
  </si>
  <si>
    <t>10 lat</t>
  </si>
  <si>
    <t>12 lat</t>
  </si>
  <si>
    <t>czerwiec 2002</t>
  </si>
  <si>
    <t>zarobione przez 12 lat</t>
  </si>
  <si>
    <t>WIG</t>
  </si>
  <si>
    <t>17 lipiec 1999</t>
  </si>
  <si>
    <t>Zgony</t>
  </si>
  <si>
    <t>rocznie</t>
  </si>
  <si>
    <t>obywateli</t>
  </si>
  <si>
    <t>newsletter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</si>
</sst>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#,##0.0000"/>
    <numFmt numFmtId="173" formatCode="dd\.mm\.yyyy"/>
  </numFmts>
  <fonts count="5" x14ac:knownFonts="1">
    <font>
      <sz val="10"/>
      <name val="Arial"/>
    </font>
    <font>
      <sz val="10"/>
      <name val="Arial"/>
    </font>
    <font>
      <b/>
      <sz val="10"/>
      <color indexed="9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4" fontId="0" fillId="2" borderId="1" xfId="0" applyNumberFormat="1" applyFill="1" applyBorder="1" applyAlignment="1">
      <alignment horizontal="right"/>
    </xf>
    <xf numFmtId="4" fontId="0" fillId="3" borderId="1" xfId="0" applyNumberFormat="1" applyFill="1" applyBorder="1" applyAlignment="1">
      <alignment horizontal="right"/>
    </xf>
    <xf numFmtId="172" fontId="0" fillId="2" borderId="1" xfId="0" applyNumberFormat="1" applyFill="1" applyBorder="1" applyAlignment="1">
      <alignment horizontal="right"/>
    </xf>
    <xf numFmtId="172" fontId="0" fillId="3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173" fontId="0" fillId="2" borderId="1" xfId="0" applyNumberFormat="1" applyFill="1" applyBorder="1" applyAlignment="1">
      <alignment horizontal="center"/>
    </xf>
    <xf numFmtId="173" fontId="0" fillId="3" borderId="1" xfId="0" applyNumberForma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right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172" fontId="2" fillId="4" borderId="1" xfId="0" applyNumberFormat="1" applyFont="1" applyFill="1" applyBorder="1" applyAlignment="1">
      <alignment horizontal="right" vertical="center" wrapText="1"/>
    </xf>
    <xf numFmtId="9" fontId="0" fillId="0" borderId="0" xfId="1" applyFont="1"/>
    <xf numFmtId="2" fontId="2" fillId="4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right"/>
    </xf>
    <xf numFmtId="2" fontId="0" fillId="3" borderId="1" xfId="0" applyNumberFormat="1" applyFill="1" applyBorder="1" applyAlignment="1">
      <alignment horizontal="right"/>
    </xf>
    <xf numFmtId="2" fontId="2" fillId="4" borderId="1" xfId="0" applyNumberFormat="1" applyFont="1" applyFill="1" applyBorder="1" applyAlignment="1">
      <alignment horizontal="right" vertical="center" wrapText="1"/>
    </xf>
    <xf numFmtId="2" fontId="0" fillId="0" borderId="0" xfId="0" applyNumberFormat="1"/>
    <xf numFmtId="10" fontId="0" fillId="0" borderId="0" xfId="1" applyNumberFormat="1" applyFont="1"/>
    <xf numFmtId="10" fontId="0" fillId="0" borderId="0" xfId="0" applyNumberFormat="1"/>
  </cellXfs>
  <cellStyles count="4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Normal" xfId="0" builtinId="0"/>
    <cellStyle name="Percent" xfId="1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996A0"/>
      <rgbColor rgb="00CCED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E5F6FF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3"/>
  <sheetViews>
    <sheetView tabSelected="1" topLeftCell="A43" workbookViewId="0">
      <selection activeCell="I218" sqref="I218"/>
    </sheetView>
  </sheetViews>
  <sheetFormatPr baseColWidth="10" defaultColWidth="8.83203125" defaultRowHeight="12" x14ac:dyDescent="0"/>
  <cols>
    <col min="1" max="1" width="15.6640625" customWidth="1"/>
    <col min="2" max="2" width="19.5" customWidth="1"/>
    <col min="4" max="4" width="8.83203125" style="20"/>
    <col min="8" max="8" width="16.33203125" customWidth="1"/>
    <col min="9" max="10" width="14" customWidth="1"/>
    <col min="12" max="12" width="18.6640625" customWidth="1"/>
  </cols>
  <sheetData>
    <row r="1" spans="1:10" ht="48">
      <c r="A1" s="11" t="s">
        <v>0</v>
      </c>
      <c r="B1" s="11" t="s">
        <v>1</v>
      </c>
      <c r="C1" s="11" t="s">
        <v>2</v>
      </c>
      <c r="D1" s="16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</row>
    <row r="2" spans="1:10">
      <c r="A2" s="9">
        <v>41673</v>
      </c>
      <c r="B2" s="5" t="s">
        <v>10</v>
      </c>
      <c r="C2" s="7" t="s">
        <v>11</v>
      </c>
      <c r="D2" s="17">
        <v>-32454.97</v>
      </c>
      <c r="E2" s="5" t="s">
        <v>11</v>
      </c>
      <c r="F2" s="1">
        <v>0</v>
      </c>
      <c r="G2" s="5" t="s">
        <v>11</v>
      </c>
      <c r="H2" s="9">
        <v>41673</v>
      </c>
      <c r="I2" s="1">
        <v>35.700000000000003</v>
      </c>
      <c r="J2" s="3">
        <v>-909.1028</v>
      </c>
    </row>
    <row r="3" spans="1:10">
      <c r="A3" s="10">
        <v>41816</v>
      </c>
      <c r="B3" s="6" t="s">
        <v>12</v>
      </c>
      <c r="C3" s="8" t="s">
        <v>13</v>
      </c>
      <c r="D3" s="18">
        <v>14.72</v>
      </c>
      <c r="E3" s="2">
        <v>0</v>
      </c>
      <c r="F3" s="2">
        <v>0.26</v>
      </c>
      <c r="G3" s="2">
        <v>1.75</v>
      </c>
      <c r="H3" s="10">
        <v>41817</v>
      </c>
      <c r="I3" s="2">
        <v>36.4</v>
      </c>
      <c r="J3" s="4">
        <v>0.39729999999999999</v>
      </c>
    </row>
    <row r="4" spans="1:10">
      <c r="A4" s="9">
        <v>41788</v>
      </c>
      <c r="B4" s="5" t="s">
        <v>12</v>
      </c>
      <c r="C4" s="7" t="s">
        <v>14</v>
      </c>
      <c r="D4" s="17">
        <v>14.72</v>
      </c>
      <c r="E4" s="1">
        <v>0</v>
      </c>
      <c r="F4" s="1">
        <v>0.26</v>
      </c>
      <c r="G4" s="1">
        <v>1.75</v>
      </c>
      <c r="H4" s="9">
        <v>41789</v>
      </c>
      <c r="I4" s="1">
        <v>36.68</v>
      </c>
      <c r="J4" s="3">
        <v>0.39419999999999999</v>
      </c>
    </row>
    <row r="5" spans="1:10">
      <c r="A5" s="10">
        <v>41761</v>
      </c>
      <c r="B5" s="6" t="s">
        <v>12</v>
      </c>
      <c r="C5" s="8" t="s">
        <v>15</v>
      </c>
      <c r="D5" s="18">
        <v>14.72</v>
      </c>
      <c r="E5" s="2">
        <v>0</v>
      </c>
      <c r="F5" s="2">
        <v>0.26</v>
      </c>
      <c r="G5" s="2">
        <v>1.75</v>
      </c>
      <c r="H5" s="10">
        <v>41764</v>
      </c>
      <c r="I5" s="2">
        <v>36.51</v>
      </c>
      <c r="J5" s="4">
        <v>0.39610000000000001</v>
      </c>
    </row>
    <row r="6" spans="1:10">
      <c r="A6" s="9">
        <v>41725</v>
      </c>
      <c r="B6" s="5" t="s">
        <v>12</v>
      </c>
      <c r="C6" s="7" t="s">
        <v>16</v>
      </c>
      <c r="D6" s="17">
        <v>14.72</v>
      </c>
      <c r="E6" s="1">
        <v>0</v>
      </c>
      <c r="F6" s="1">
        <v>0.26</v>
      </c>
      <c r="G6" s="1">
        <v>1.75</v>
      </c>
      <c r="H6" s="9">
        <v>41726</v>
      </c>
      <c r="I6" s="1">
        <v>36.46</v>
      </c>
      <c r="J6" s="3">
        <v>0.39660000000000001</v>
      </c>
    </row>
    <row r="7" spans="1:10">
      <c r="A7" s="10">
        <v>41697</v>
      </c>
      <c r="B7" s="6" t="s">
        <v>12</v>
      </c>
      <c r="C7" s="8" t="s">
        <v>17</v>
      </c>
      <c r="D7" s="18">
        <v>15.62</v>
      </c>
      <c r="E7" s="2">
        <v>0</v>
      </c>
      <c r="F7" s="2">
        <v>0.27</v>
      </c>
      <c r="G7" s="2">
        <v>1.75</v>
      </c>
      <c r="H7" s="10">
        <v>41698</v>
      </c>
      <c r="I7" s="2">
        <v>37.1</v>
      </c>
      <c r="J7" s="4">
        <v>0.41370000000000001</v>
      </c>
    </row>
    <row r="8" spans="1:10">
      <c r="A8" s="9">
        <v>41668</v>
      </c>
      <c r="B8" s="5" t="s">
        <v>12</v>
      </c>
      <c r="C8" s="7" t="s">
        <v>18</v>
      </c>
      <c r="D8" s="17">
        <v>13.44</v>
      </c>
      <c r="E8" s="1">
        <v>0</v>
      </c>
      <c r="F8" s="1">
        <v>0.47</v>
      </c>
      <c r="G8" s="1">
        <v>3.5</v>
      </c>
      <c r="H8" s="9">
        <v>41669</v>
      </c>
      <c r="I8" s="1">
        <v>35.729999999999997</v>
      </c>
      <c r="J8" s="3">
        <v>0.36299999999999999</v>
      </c>
    </row>
    <row r="9" spans="1:10">
      <c r="A9" s="10">
        <v>41635</v>
      </c>
      <c r="B9" s="6" t="s">
        <v>12</v>
      </c>
      <c r="C9" s="8" t="s">
        <v>19</v>
      </c>
      <c r="D9" s="18">
        <v>13.44</v>
      </c>
      <c r="E9" s="2">
        <v>0</v>
      </c>
      <c r="F9" s="2">
        <v>0.47</v>
      </c>
      <c r="G9" s="2">
        <v>3.5</v>
      </c>
      <c r="H9" s="10">
        <v>41638</v>
      </c>
      <c r="I9" s="2">
        <v>35.869999999999997</v>
      </c>
      <c r="J9" s="4">
        <v>0.36159999999999998</v>
      </c>
    </row>
    <row r="10" spans="1:10">
      <c r="A10" s="9">
        <v>41599</v>
      </c>
      <c r="B10" s="5" t="s">
        <v>12</v>
      </c>
      <c r="C10" s="7" t="s">
        <v>20</v>
      </c>
      <c r="D10" s="17">
        <v>13.44</v>
      </c>
      <c r="E10" s="1">
        <v>0</v>
      </c>
      <c r="F10" s="1">
        <v>0.47</v>
      </c>
      <c r="G10" s="1">
        <v>3.5</v>
      </c>
      <c r="H10" s="9">
        <v>41600</v>
      </c>
      <c r="I10" s="1">
        <v>36.76</v>
      </c>
      <c r="J10" s="3">
        <v>0.3528</v>
      </c>
    </row>
    <row r="11" spans="1:10">
      <c r="A11" s="10">
        <v>41557</v>
      </c>
      <c r="B11" s="6" t="s">
        <v>12</v>
      </c>
      <c r="C11" s="8" t="s">
        <v>21</v>
      </c>
      <c r="D11" s="18">
        <v>13.44</v>
      </c>
      <c r="E11" s="2">
        <v>0</v>
      </c>
      <c r="F11" s="2">
        <v>0.47</v>
      </c>
      <c r="G11" s="2">
        <v>3.5</v>
      </c>
      <c r="H11" s="10">
        <v>41558</v>
      </c>
      <c r="I11" s="2">
        <v>35.68</v>
      </c>
      <c r="J11" s="4">
        <v>0.36349999999999999</v>
      </c>
    </row>
    <row r="12" spans="1:10">
      <c r="A12" s="9">
        <v>41543</v>
      </c>
      <c r="B12" s="5" t="s">
        <v>12</v>
      </c>
      <c r="C12" s="7" t="s">
        <v>22</v>
      </c>
      <c r="D12" s="17">
        <v>13.44</v>
      </c>
      <c r="E12" s="1">
        <v>0</v>
      </c>
      <c r="F12" s="1">
        <v>0.47</v>
      </c>
      <c r="G12" s="1">
        <v>3.5</v>
      </c>
      <c r="H12" s="9">
        <v>41544</v>
      </c>
      <c r="I12" s="1">
        <v>35.409999999999997</v>
      </c>
      <c r="J12" s="3">
        <v>0.36630000000000001</v>
      </c>
    </row>
    <row r="13" spans="1:10">
      <c r="A13" s="10">
        <v>41508</v>
      </c>
      <c r="B13" s="6" t="s">
        <v>12</v>
      </c>
      <c r="C13" s="8" t="s">
        <v>23</v>
      </c>
      <c r="D13" s="18">
        <v>60.2</v>
      </c>
      <c r="E13" s="2">
        <v>0</v>
      </c>
      <c r="F13" s="2">
        <v>2.11</v>
      </c>
      <c r="G13" s="2">
        <v>3.5</v>
      </c>
      <c r="H13" s="10">
        <v>41509</v>
      </c>
      <c r="I13" s="2">
        <v>34.979999999999997</v>
      </c>
      <c r="J13" s="4">
        <v>1.6607000000000001</v>
      </c>
    </row>
    <row r="14" spans="1:10">
      <c r="A14" s="9">
        <v>41480</v>
      </c>
      <c r="B14" s="5" t="s">
        <v>12</v>
      </c>
      <c r="C14" s="7" t="s">
        <v>24</v>
      </c>
      <c r="D14" s="17">
        <v>43.11</v>
      </c>
      <c r="E14" s="1">
        <v>0</v>
      </c>
      <c r="F14" s="1">
        <v>1.51</v>
      </c>
      <c r="G14" s="1">
        <v>3.5</v>
      </c>
      <c r="H14" s="9">
        <v>41481</v>
      </c>
      <c r="I14" s="1">
        <v>34.15</v>
      </c>
      <c r="J14" s="3">
        <v>1.2181999999999999</v>
      </c>
    </row>
    <row r="15" spans="1:10">
      <c r="A15" s="10">
        <v>41466</v>
      </c>
      <c r="B15" s="6" t="s">
        <v>12</v>
      </c>
      <c r="C15" s="8" t="s">
        <v>24</v>
      </c>
      <c r="D15" s="18">
        <v>17.09</v>
      </c>
      <c r="E15" s="2">
        <v>0</v>
      </c>
      <c r="F15" s="2">
        <v>0.6</v>
      </c>
      <c r="G15" s="2">
        <v>3.5</v>
      </c>
      <c r="H15" s="10">
        <v>41467</v>
      </c>
      <c r="I15" s="2">
        <v>33.880000000000003</v>
      </c>
      <c r="J15" s="4">
        <v>0.48670000000000002</v>
      </c>
    </row>
    <row r="16" spans="1:10">
      <c r="A16" s="9">
        <v>41445</v>
      </c>
      <c r="B16" s="5" t="s">
        <v>12</v>
      </c>
      <c r="C16" s="7" t="s">
        <v>25</v>
      </c>
      <c r="D16" s="17">
        <v>60.2</v>
      </c>
      <c r="E16" s="1">
        <v>0</v>
      </c>
      <c r="F16" s="1">
        <v>2.11</v>
      </c>
      <c r="G16" s="1">
        <v>3.5</v>
      </c>
      <c r="H16" s="9">
        <v>41446</v>
      </c>
      <c r="I16" s="1">
        <v>34.01</v>
      </c>
      <c r="J16" s="3">
        <v>1.708</v>
      </c>
    </row>
    <row r="17" spans="1:10">
      <c r="A17" s="10">
        <v>41425</v>
      </c>
      <c r="B17" s="6" t="s">
        <v>12</v>
      </c>
      <c r="C17" s="8" t="s">
        <v>26</v>
      </c>
      <c r="D17" s="18">
        <v>60.2</v>
      </c>
      <c r="E17" s="2">
        <v>0</v>
      </c>
      <c r="F17" s="2">
        <v>2.11</v>
      </c>
      <c r="G17" s="2">
        <v>3.5</v>
      </c>
      <c r="H17" s="10">
        <v>41428</v>
      </c>
      <c r="I17" s="2">
        <v>34.54</v>
      </c>
      <c r="J17" s="4">
        <v>1.6818</v>
      </c>
    </row>
    <row r="18" spans="1:10">
      <c r="A18" s="9">
        <v>41389</v>
      </c>
      <c r="B18" s="5" t="s">
        <v>12</v>
      </c>
      <c r="C18" s="7" t="s">
        <v>27</v>
      </c>
      <c r="D18" s="17">
        <v>60.2</v>
      </c>
      <c r="E18" s="1">
        <v>0</v>
      </c>
      <c r="F18" s="1">
        <v>2.11</v>
      </c>
      <c r="G18" s="1">
        <v>3.5</v>
      </c>
      <c r="H18" s="9">
        <v>41390</v>
      </c>
      <c r="I18" s="1">
        <v>33.369999999999997</v>
      </c>
      <c r="J18" s="3">
        <v>1.7407999999999999</v>
      </c>
    </row>
    <row r="19" spans="1:10">
      <c r="A19" s="10">
        <v>41361</v>
      </c>
      <c r="B19" s="6" t="s">
        <v>12</v>
      </c>
      <c r="C19" s="8" t="s">
        <v>28</v>
      </c>
      <c r="D19" s="18">
        <v>60.2</v>
      </c>
      <c r="E19" s="2">
        <v>0</v>
      </c>
      <c r="F19" s="2">
        <v>2.11</v>
      </c>
      <c r="G19" s="2">
        <v>3.5</v>
      </c>
      <c r="H19" s="10">
        <v>41362</v>
      </c>
      <c r="I19" s="2">
        <v>33.39</v>
      </c>
      <c r="J19" s="4">
        <v>1.7397</v>
      </c>
    </row>
    <row r="20" spans="1:10">
      <c r="A20" s="9">
        <v>41333</v>
      </c>
      <c r="B20" s="5" t="s">
        <v>12</v>
      </c>
      <c r="C20" s="7" t="s">
        <v>29</v>
      </c>
      <c r="D20" s="17">
        <v>60.2</v>
      </c>
      <c r="E20" s="1">
        <v>0</v>
      </c>
      <c r="F20" s="1">
        <v>2.11</v>
      </c>
      <c r="G20" s="1">
        <v>3.5</v>
      </c>
      <c r="H20" s="9">
        <v>41334</v>
      </c>
      <c r="I20" s="1">
        <v>33.43</v>
      </c>
      <c r="J20" s="3">
        <v>1.7377</v>
      </c>
    </row>
    <row r="21" spans="1:10">
      <c r="A21" s="10">
        <v>41298</v>
      </c>
      <c r="B21" s="6" t="s">
        <v>12</v>
      </c>
      <c r="C21" s="8" t="s">
        <v>30</v>
      </c>
      <c r="D21" s="18">
        <v>49.45</v>
      </c>
      <c r="E21" s="2">
        <v>0</v>
      </c>
      <c r="F21" s="2">
        <v>1.73</v>
      </c>
      <c r="G21" s="2">
        <v>3.5</v>
      </c>
      <c r="H21" s="10">
        <v>41299</v>
      </c>
      <c r="I21" s="2">
        <v>33.85</v>
      </c>
      <c r="J21" s="4">
        <v>1.4097</v>
      </c>
    </row>
    <row r="22" spans="1:10">
      <c r="A22" s="9">
        <v>41271</v>
      </c>
      <c r="B22" s="5" t="s">
        <v>12</v>
      </c>
      <c r="C22" s="7" t="s">
        <v>31</v>
      </c>
      <c r="D22" s="17">
        <v>49.45</v>
      </c>
      <c r="E22" s="1">
        <v>0</v>
      </c>
      <c r="F22" s="1">
        <v>1.73</v>
      </c>
      <c r="G22" s="1">
        <v>3.5</v>
      </c>
      <c r="H22" s="9">
        <v>41274</v>
      </c>
      <c r="I22" s="1">
        <v>33.72</v>
      </c>
      <c r="J22" s="3">
        <v>1.4152</v>
      </c>
    </row>
    <row r="23" spans="1:10">
      <c r="A23" s="10">
        <v>41242</v>
      </c>
      <c r="B23" s="6" t="s">
        <v>12</v>
      </c>
      <c r="C23" s="8" t="s">
        <v>32</v>
      </c>
      <c r="D23" s="18">
        <v>49.45</v>
      </c>
      <c r="E23" s="2">
        <v>0</v>
      </c>
      <c r="F23" s="2">
        <v>1.73</v>
      </c>
      <c r="G23" s="2">
        <v>3.5</v>
      </c>
      <c r="H23" s="10">
        <v>41243</v>
      </c>
      <c r="I23" s="2">
        <v>32.75</v>
      </c>
      <c r="J23" s="4">
        <v>1.4571000000000001</v>
      </c>
    </row>
    <row r="24" spans="1:10">
      <c r="A24" s="9">
        <v>41536</v>
      </c>
      <c r="B24" s="5" t="s">
        <v>12</v>
      </c>
      <c r="C24" s="7" t="s">
        <v>33</v>
      </c>
      <c r="D24" s="17">
        <v>1.87</v>
      </c>
      <c r="E24" s="1">
        <v>0</v>
      </c>
      <c r="F24" s="1">
        <v>7.0000000000000007E-2</v>
      </c>
      <c r="G24" s="1">
        <v>3.5</v>
      </c>
      <c r="H24" s="9">
        <v>41537</v>
      </c>
      <c r="I24" s="1">
        <v>35.229999999999997</v>
      </c>
      <c r="J24" s="3">
        <v>5.11E-2</v>
      </c>
    </row>
    <row r="25" spans="1:10">
      <c r="A25" s="10">
        <v>41207</v>
      </c>
      <c r="B25" s="6" t="s">
        <v>12</v>
      </c>
      <c r="C25" s="8" t="s">
        <v>33</v>
      </c>
      <c r="D25" s="18">
        <v>47.58</v>
      </c>
      <c r="E25" s="2">
        <v>0</v>
      </c>
      <c r="F25" s="2">
        <v>1.67</v>
      </c>
      <c r="G25" s="2">
        <v>3.5</v>
      </c>
      <c r="H25" s="10">
        <v>41208</v>
      </c>
      <c r="I25" s="2">
        <v>31.96</v>
      </c>
      <c r="J25" s="4">
        <v>1.4365000000000001</v>
      </c>
    </row>
    <row r="26" spans="1:10">
      <c r="A26" s="9">
        <v>41179</v>
      </c>
      <c r="B26" s="5" t="s">
        <v>12</v>
      </c>
      <c r="C26" s="7" t="s">
        <v>34</v>
      </c>
      <c r="D26" s="17">
        <v>49.45</v>
      </c>
      <c r="E26" s="1">
        <v>0</v>
      </c>
      <c r="F26" s="1">
        <v>1.73</v>
      </c>
      <c r="G26" s="1">
        <v>3.5</v>
      </c>
      <c r="H26" s="9">
        <v>41180</v>
      </c>
      <c r="I26" s="1">
        <v>31.77</v>
      </c>
      <c r="J26" s="3">
        <v>1.502</v>
      </c>
    </row>
    <row r="27" spans="1:10">
      <c r="A27" s="10">
        <v>41151</v>
      </c>
      <c r="B27" s="6" t="s">
        <v>12</v>
      </c>
      <c r="C27" s="8" t="s">
        <v>35</v>
      </c>
      <c r="D27" s="18">
        <v>47.4</v>
      </c>
      <c r="E27" s="2">
        <v>0</v>
      </c>
      <c r="F27" s="2">
        <v>1.66</v>
      </c>
      <c r="G27" s="2">
        <v>3.5</v>
      </c>
      <c r="H27" s="10">
        <v>41152</v>
      </c>
      <c r="I27" s="2">
        <v>31.06</v>
      </c>
      <c r="J27" s="4">
        <v>1.4725999999999999</v>
      </c>
    </row>
    <row r="28" spans="1:10">
      <c r="A28" s="9">
        <v>41144</v>
      </c>
      <c r="B28" s="5" t="s">
        <v>12</v>
      </c>
      <c r="C28" s="7" t="s">
        <v>35</v>
      </c>
      <c r="D28" s="17">
        <v>2.0499999999999998</v>
      </c>
      <c r="E28" s="1">
        <v>0</v>
      </c>
      <c r="F28" s="1">
        <v>7.0000000000000007E-2</v>
      </c>
      <c r="G28" s="1">
        <v>3.5</v>
      </c>
      <c r="H28" s="9">
        <v>41145</v>
      </c>
      <c r="I28" s="1">
        <v>31.15</v>
      </c>
      <c r="J28" s="3">
        <v>6.3600000000000004E-2</v>
      </c>
    </row>
    <row r="29" spans="1:10">
      <c r="A29" s="10">
        <v>41116</v>
      </c>
      <c r="B29" s="6" t="s">
        <v>12</v>
      </c>
      <c r="C29" s="8" t="s">
        <v>36</v>
      </c>
      <c r="D29" s="18">
        <v>43.49</v>
      </c>
      <c r="E29" s="2">
        <v>0</v>
      </c>
      <c r="F29" s="2">
        <v>1.52</v>
      </c>
      <c r="G29" s="2">
        <v>3.5</v>
      </c>
      <c r="H29" s="10">
        <v>41117</v>
      </c>
      <c r="I29" s="2">
        <v>30.57</v>
      </c>
      <c r="J29" s="4">
        <v>1.3729</v>
      </c>
    </row>
    <row r="30" spans="1:10">
      <c r="A30" s="9">
        <v>41109</v>
      </c>
      <c r="B30" s="5" t="s">
        <v>12</v>
      </c>
      <c r="C30" s="7" t="s">
        <v>36</v>
      </c>
      <c r="D30" s="17">
        <v>5.96</v>
      </c>
      <c r="E30" s="1">
        <v>0</v>
      </c>
      <c r="F30" s="1">
        <v>0.21</v>
      </c>
      <c r="G30" s="1">
        <v>3.5</v>
      </c>
      <c r="H30" s="9">
        <v>41110</v>
      </c>
      <c r="I30" s="1">
        <v>30.83</v>
      </c>
      <c r="J30" s="3">
        <v>0.1865</v>
      </c>
    </row>
    <row r="31" spans="1:10">
      <c r="A31" s="10">
        <v>41088</v>
      </c>
      <c r="B31" s="6" t="s">
        <v>12</v>
      </c>
      <c r="C31" s="8" t="s">
        <v>37</v>
      </c>
      <c r="D31" s="18">
        <v>49.45</v>
      </c>
      <c r="E31" s="2">
        <v>0</v>
      </c>
      <c r="F31" s="2">
        <v>1.73</v>
      </c>
      <c r="G31" s="2">
        <v>3.5</v>
      </c>
      <c r="H31" s="10">
        <v>41089</v>
      </c>
      <c r="I31" s="2">
        <v>30.51</v>
      </c>
      <c r="J31" s="4">
        <v>1.5641</v>
      </c>
    </row>
    <row r="32" spans="1:10">
      <c r="A32" s="9">
        <v>41060</v>
      </c>
      <c r="B32" s="5" t="s">
        <v>12</v>
      </c>
      <c r="C32" s="7" t="s">
        <v>38</v>
      </c>
      <c r="D32" s="17">
        <v>49.25</v>
      </c>
      <c r="E32" s="1">
        <v>0</v>
      </c>
      <c r="F32" s="1">
        <v>1.72</v>
      </c>
      <c r="G32" s="1">
        <v>3.5</v>
      </c>
      <c r="H32" s="9">
        <v>41061</v>
      </c>
      <c r="I32" s="1">
        <v>29.69</v>
      </c>
      <c r="J32" s="3">
        <v>1.6009</v>
      </c>
    </row>
    <row r="33" spans="1:10">
      <c r="A33" s="10">
        <v>41053</v>
      </c>
      <c r="B33" s="6" t="s">
        <v>12</v>
      </c>
      <c r="C33" s="8" t="s">
        <v>38</v>
      </c>
      <c r="D33" s="18">
        <v>0.2</v>
      </c>
      <c r="E33" s="2">
        <v>0</v>
      </c>
      <c r="F33" s="2">
        <v>0.01</v>
      </c>
      <c r="G33" s="2">
        <v>3.5</v>
      </c>
      <c r="H33" s="10">
        <v>41054</v>
      </c>
      <c r="I33" s="2">
        <v>29.49</v>
      </c>
      <c r="J33" s="4">
        <v>6.4000000000000003E-3</v>
      </c>
    </row>
    <row r="34" spans="1:10">
      <c r="A34" s="9">
        <v>41025</v>
      </c>
      <c r="B34" s="5" t="s">
        <v>12</v>
      </c>
      <c r="C34" s="7" t="s">
        <v>39</v>
      </c>
      <c r="D34" s="17">
        <v>48.86</v>
      </c>
      <c r="E34" s="1">
        <v>0</v>
      </c>
      <c r="F34" s="1">
        <v>1.71</v>
      </c>
      <c r="G34" s="1">
        <v>3.5</v>
      </c>
      <c r="H34" s="9">
        <v>41026</v>
      </c>
      <c r="I34" s="1">
        <v>30.14</v>
      </c>
      <c r="J34" s="3">
        <v>1.5644</v>
      </c>
    </row>
    <row r="35" spans="1:10">
      <c r="A35" s="10">
        <v>41018</v>
      </c>
      <c r="B35" s="6" t="s">
        <v>12</v>
      </c>
      <c r="C35" s="8" t="s">
        <v>39</v>
      </c>
      <c r="D35" s="18">
        <v>0.59</v>
      </c>
      <c r="E35" s="2">
        <v>0</v>
      </c>
      <c r="F35" s="2">
        <v>0.02</v>
      </c>
      <c r="G35" s="2">
        <v>3.5</v>
      </c>
      <c r="H35" s="10">
        <v>41019</v>
      </c>
      <c r="I35" s="2">
        <v>30.25</v>
      </c>
      <c r="J35" s="4">
        <v>1.8800000000000001E-2</v>
      </c>
    </row>
    <row r="36" spans="1:10">
      <c r="A36" s="9">
        <v>40997</v>
      </c>
      <c r="B36" s="5" t="s">
        <v>12</v>
      </c>
      <c r="C36" s="7" t="s">
        <v>40</v>
      </c>
      <c r="D36" s="17">
        <v>49.45</v>
      </c>
      <c r="E36" s="1">
        <v>0</v>
      </c>
      <c r="F36" s="1">
        <v>1.73</v>
      </c>
      <c r="G36" s="1">
        <v>3.5</v>
      </c>
      <c r="H36" s="9">
        <v>40998</v>
      </c>
      <c r="I36" s="1">
        <v>30.32</v>
      </c>
      <c r="J36" s="3">
        <v>1.5739000000000001</v>
      </c>
    </row>
    <row r="37" spans="1:10">
      <c r="A37" s="10">
        <v>40969</v>
      </c>
      <c r="B37" s="6" t="s">
        <v>12</v>
      </c>
      <c r="C37" s="8" t="s">
        <v>41</v>
      </c>
      <c r="D37" s="18">
        <v>49.45</v>
      </c>
      <c r="E37" s="2">
        <v>0</v>
      </c>
      <c r="F37" s="2">
        <v>1.73</v>
      </c>
      <c r="G37" s="2">
        <v>3.5</v>
      </c>
      <c r="H37" s="10">
        <v>40970</v>
      </c>
      <c r="I37" s="2">
        <v>30.26</v>
      </c>
      <c r="J37" s="4">
        <v>1.577</v>
      </c>
    </row>
    <row r="38" spans="1:10">
      <c r="A38" s="9">
        <v>40941</v>
      </c>
      <c r="B38" s="5" t="s">
        <v>12</v>
      </c>
      <c r="C38" s="7" t="s">
        <v>42</v>
      </c>
      <c r="D38" s="17">
        <v>49.45</v>
      </c>
      <c r="E38" s="1">
        <v>0</v>
      </c>
      <c r="F38" s="1">
        <v>1.73</v>
      </c>
      <c r="G38" s="1">
        <v>3.5</v>
      </c>
      <c r="H38" s="9">
        <v>40942</v>
      </c>
      <c r="I38" s="1">
        <v>30.1</v>
      </c>
      <c r="J38" s="3">
        <v>1.5853999999999999</v>
      </c>
    </row>
    <row r="39" spans="1:10">
      <c r="A39" s="10">
        <v>40906</v>
      </c>
      <c r="B39" s="6" t="s">
        <v>12</v>
      </c>
      <c r="C39" s="8" t="s">
        <v>43</v>
      </c>
      <c r="D39" s="18">
        <v>49.45</v>
      </c>
      <c r="E39" s="2">
        <v>0</v>
      </c>
      <c r="F39" s="2">
        <v>1.73</v>
      </c>
      <c r="G39" s="2">
        <v>3.5</v>
      </c>
      <c r="H39" s="10">
        <v>40907</v>
      </c>
      <c r="I39" s="2">
        <v>28.91</v>
      </c>
      <c r="J39" s="4">
        <v>1.6506000000000001</v>
      </c>
    </row>
    <row r="40" spans="1:10">
      <c r="A40" s="9">
        <v>40878</v>
      </c>
      <c r="B40" s="5" t="s">
        <v>12</v>
      </c>
      <c r="C40" s="7" t="s">
        <v>44</v>
      </c>
      <c r="D40" s="17">
        <v>49.45</v>
      </c>
      <c r="E40" s="1">
        <v>0</v>
      </c>
      <c r="F40" s="1">
        <v>1.73</v>
      </c>
      <c r="G40" s="1">
        <v>3.5</v>
      </c>
      <c r="H40" s="9">
        <v>40879</v>
      </c>
      <c r="I40" s="1">
        <v>29.13</v>
      </c>
      <c r="J40" s="3">
        <v>1.6382000000000001</v>
      </c>
    </row>
    <row r="41" spans="1:10">
      <c r="A41" s="10">
        <v>40843</v>
      </c>
      <c r="B41" s="6" t="s">
        <v>12</v>
      </c>
      <c r="C41" s="8" t="s">
        <v>45</v>
      </c>
      <c r="D41" s="18">
        <v>49.45</v>
      </c>
      <c r="E41" s="2">
        <v>0</v>
      </c>
      <c r="F41" s="2">
        <v>1.73</v>
      </c>
      <c r="G41" s="2">
        <v>3.5</v>
      </c>
      <c r="H41" s="10">
        <v>40844</v>
      </c>
      <c r="I41" s="2">
        <v>29.7</v>
      </c>
      <c r="J41" s="4">
        <v>1.6067</v>
      </c>
    </row>
    <row r="42" spans="1:10">
      <c r="A42" s="9">
        <v>40815</v>
      </c>
      <c r="B42" s="5" t="s">
        <v>12</v>
      </c>
      <c r="C42" s="7" t="s">
        <v>46</v>
      </c>
      <c r="D42" s="17">
        <v>49.45</v>
      </c>
      <c r="E42" s="1">
        <v>0</v>
      </c>
      <c r="F42" s="1">
        <v>1.73</v>
      </c>
      <c r="G42" s="1">
        <v>3.5</v>
      </c>
      <c r="H42" s="9">
        <v>40816</v>
      </c>
      <c r="I42" s="1">
        <v>28.83</v>
      </c>
      <c r="J42" s="3">
        <v>1.6552</v>
      </c>
    </row>
    <row r="43" spans="1:10">
      <c r="A43" s="10">
        <v>40787</v>
      </c>
      <c r="B43" s="6" t="s">
        <v>12</v>
      </c>
      <c r="C43" s="8" t="s">
        <v>47</v>
      </c>
      <c r="D43" s="18">
        <v>49.45</v>
      </c>
      <c r="E43" s="2">
        <v>0</v>
      </c>
      <c r="F43" s="2">
        <v>1.73</v>
      </c>
      <c r="G43" s="2">
        <v>3.5</v>
      </c>
      <c r="H43" s="10">
        <v>40788</v>
      </c>
      <c r="I43" s="2">
        <v>29.52</v>
      </c>
      <c r="J43" s="4">
        <v>1.6165</v>
      </c>
    </row>
    <row r="44" spans="1:10">
      <c r="A44" s="9">
        <v>40752</v>
      </c>
      <c r="B44" s="5" t="s">
        <v>12</v>
      </c>
      <c r="C44" s="7" t="s">
        <v>48</v>
      </c>
      <c r="D44" s="17">
        <v>49.45</v>
      </c>
      <c r="E44" s="1">
        <v>0</v>
      </c>
      <c r="F44" s="1">
        <v>1.73</v>
      </c>
      <c r="G44" s="1">
        <v>3.5</v>
      </c>
      <c r="H44" s="9">
        <v>40753</v>
      </c>
      <c r="I44" s="1">
        <v>30.61</v>
      </c>
      <c r="J44" s="3">
        <v>1.5589999999999999</v>
      </c>
    </row>
    <row r="45" spans="1:10">
      <c r="A45" s="10">
        <v>40724</v>
      </c>
      <c r="B45" s="6" t="s">
        <v>12</v>
      </c>
      <c r="C45" s="8" t="s">
        <v>49</v>
      </c>
      <c r="D45" s="18">
        <v>49.45</v>
      </c>
      <c r="E45" s="2">
        <v>0</v>
      </c>
      <c r="F45" s="2">
        <v>1.73</v>
      </c>
      <c r="G45" s="2">
        <v>3.5</v>
      </c>
      <c r="H45" s="10">
        <v>40725</v>
      </c>
      <c r="I45" s="2">
        <v>31.04</v>
      </c>
      <c r="J45" s="4">
        <v>1.5374000000000001</v>
      </c>
    </row>
    <row r="46" spans="1:10">
      <c r="A46" s="9">
        <v>40689</v>
      </c>
      <c r="B46" s="5" t="s">
        <v>12</v>
      </c>
      <c r="C46" s="7" t="s">
        <v>50</v>
      </c>
      <c r="D46" s="17">
        <v>156.94999999999999</v>
      </c>
      <c r="E46" s="1">
        <v>0</v>
      </c>
      <c r="F46" s="1">
        <v>5.49</v>
      </c>
      <c r="G46" s="1">
        <v>3.5</v>
      </c>
      <c r="H46" s="9">
        <v>40690</v>
      </c>
      <c r="I46" s="1">
        <v>30.95</v>
      </c>
      <c r="J46" s="3">
        <v>4.8936999999999999</v>
      </c>
    </row>
    <row r="47" spans="1:10">
      <c r="A47" s="10">
        <v>40661</v>
      </c>
      <c r="B47" s="6" t="s">
        <v>12</v>
      </c>
      <c r="C47" s="8" t="s">
        <v>51</v>
      </c>
      <c r="D47" s="18">
        <v>156.94999999999999</v>
      </c>
      <c r="E47" s="2">
        <v>0</v>
      </c>
      <c r="F47" s="2">
        <v>5.49</v>
      </c>
      <c r="G47" s="2">
        <v>3.5</v>
      </c>
      <c r="H47" s="10">
        <v>40662</v>
      </c>
      <c r="I47" s="2">
        <v>31.08</v>
      </c>
      <c r="J47" s="4">
        <v>4.8731999999999998</v>
      </c>
    </row>
    <row r="48" spans="1:10">
      <c r="A48" s="9">
        <v>40633</v>
      </c>
      <c r="B48" s="5" t="s">
        <v>12</v>
      </c>
      <c r="C48" s="7" t="s">
        <v>52</v>
      </c>
      <c r="D48" s="17">
        <v>156.94999999999999</v>
      </c>
      <c r="E48" s="1">
        <v>0</v>
      </c>
      <c r="F48" s="1">
        <v>5.49</v>
      </c>
      <c r="G48" s="1">
        <v>3.5</v>
      </c>
      <c r="H48" s="9">
        <v>40634</v>
      </c>
      <c r="I48" s="1">
        <v>30.68</v>
      </c>
      <c r="J48" s="3">
        <v>4.9367999999999999</v>
      </c>
    </row>
    <row r="49" spans="1:10">
      <c r="A49" s="10">
        <v>40605</v>
      </c>
      <c r="B49" s="6" t="s">
        <v>12</v>
      </c>
      <c r="C49" s="8" t="s">
        <v>53</v>
      </c>
      <c r="D49" s="18">
        <v>132.62</v>
      </c>
      <c r="E49" s="2">
        <v>0</v>
      </c>
      <c r="F49" s="2">
        <v>4.6399999999999997</v>
      </c>
      <c r="G49" s="2">
        <v>3.5</v>
      </c>
      <c r="H49" s="10">
        <v>40606</v>
      </c>
      <c r="I49" s="2">
        <v>30.36</v>
      </c>
      <c r="J49" s="4">
        <v>4.2153999999999998</v>
      </c>
    </row>
    <row r="50" spans="1:10">
      <c r="A50" s="9">
        <v>40570</v>
      </c>
      <c r="B50" s="5" t="s">
        <v>12</v>
      </c>
      <c r="C50" s="7" t="s">
        <v>54</v>
      </c>
      <c r="D50" s="17">
        <v>156.94999999999999</v>
      </c>
      <c r="E50" s="1">
        <v>0</v>
      </c>
      <c r="F50" s="1">
        <v>5.49</v>
      </c>
      <c r="G50" s="1">
        <v>3.5</v>
      </c>
      <c r="H50" s="9">
        <v>40571</v>
      </c>
      <c r="I50" s="1">
        <v>30.21</v>
      </c>
      <c r="J50" s="3">
        <v>5.0136000000000003</v>
      </c>
    </row>
    <row r="51" spans="1:10">
      <c r="A51" s="10">
        <v>40542</v>
      </c>
      <c r="B51" s="6" t="s">
        <v>12</v>
      </c>
      <c r="C51" s="8" t="s">
        <v>55</v>
      </c>
      <c r="D51" s="18">
        <v>156.94999999999999</v>
      </c>
      <c r="E51" s="2">
        <v>0</v>
      </c>
      <c r="F51" s="2">
        <v>5.49</v>
      </c>
      <c r="G51" s="2">
        <v>3.5</v>
      </c>
      <c r="H51" s="10">
        <v>40543</v>
      </c>
      <c r="I51" s="2">
        <v>30.4</v>
      </c>
      <c r="J51" s="4">
        <v>4.9821999999999997</v>
      </c>
    </row>
    <row r="52" spans="1:10">
      <c r="A52" s="9">
        <v>40514</v>
      </c>
      <c r="B52" s="5" t="s">
        <v>12</v>
      </c>
      <c r="C52" s="7" t="s">
        <v>56</v>
      </c>
      <c r="D52" s="17">
        <v>156.94999999999999</v>
      </c>
      <c r="E52" s="1">
        <v>0</v>
      </c>
      <c r="F52" s="1">
        <v>5.49</v>
      </c>
      <c r="G52" s="1">
        <v>3.5</v>
      </c>
      <c r="H52" s="9">
        <v>40515</v>
      </c>
      <c r="I52" s="1">
        <v>30</v>
      </c>
      <c r="J52" s="3">
        <v>5.0487000000000002</v>
      </c>
    </row>
    <row r="53" spans="1:10">
      <c r="A53" s="10">
        <v>40479</v>
      </c>
      <c r="B53" s="6" t="s">
        <v>12</v>
      </c>
      <c r="C53" s="8" t="s">
        <v>57</v>
      </c>
      <c r="D53" s="18">
        <v>156.94999999999999</v>
      </c>
      <c r="E53" s="2">
        <v>0</v>
      </c>
      <c r="F53" s="2">
        <v>5.49</v>
      </c>
      <c r="G53" s="2">
        <v>3.5</v>
      </c>
      <c r="H53" s="10">
        <v>40480</v>
      </c>
      <c r="I53" s="2">
        <v>29.84</v>
      </c>
      <c r="J53" s="4">
        <v>5.0757000000000003</v>
      </c>
    </row>
    <row r="54" spans="1:10">
      <c r="A54" s="9">
        <v>40451</v>
      </c>
      <c r="B54" s="5" t="s">
        <v>12</v>
      </c>
      <c r="C54" s="7" t="s">
        <v>58</v>
      </c>
      <c r="D54" s="17">
        <v>156.94999999999999</v>
      </c>
      <c r="E54" s="1">
        <v>0</v>
      </c>
      <c r="F54" s="1">
        <v>5.49</v>
      </c>
      <c r="G54" s="1">
        <v>3.5</v>
      </c>
      <c r="H54" s="9">
        <v>40452</v>
      </c>
      <c r="I54" s="1">
        <v>29.51</v>
      </c>
      <c r="J54" s="3">
        <v>5.1325000000000003</v>
      </c>
    </row>
    <row r="55" spans="1:10">
      <c r="A55" s="10">
        <v>40416</v>
      </c>
      <c r="B55" s="6" t="s">
        <v>12</v>
      </c>
      <c r="C55" s="8" t="s">
        <v>59</v>
      </c>
      <c r="D55" s="18">
        <v>156.94999999999999</v>
      </c>
      <c r="E55" s="2">
        <v>0</v>
      </c>
      <c r="F55" s="2">
        <v>5.49</v>
      </c>
      <c r="G55" s="2">
        <v>3.5</v>
      </c>
      <c r="H55" s="10">
        <v>40417</v>
      </c>
      <c r="I55" s="2">
        <v>28.73</v>
      </c>
      <c r="J55" s="4">
        <v>5.2717999999999998</v>
      </c>
    </row>
    <row r="56" spans="1:10">
      <c r="A56" s="9">
        <v>40388</v>
      </c>
      <c r="B56" s="5" t="s">
        <v>12</v>
      </c>
      <c r="C56" s="7" t="s">
        <v>60</v>
      </c>
      <c r="D56" s="17">
        <v>156.94999999999999</v>
      </c>
      <c r="E56" s="1">
        <v>0</v>
      </c>
      <c r="F56" s="1">
        <v>5.49</v>
      </c>
      <c r="G56" s="1">
        <v>3.5</v>
      </c>
      <c r="H56" s="9">
        <v>40389</v>
      </c>
      <c r="I56" s="1">
        <v>28.8</v>
      </c>
      <c r="J56" s="3">
        <v>5.2590000000000003</v>
      </c>
    </row>
    <row r="57" spans="1:10">
      <c r="A57" s="10">
        <v>40360</v>
      </c>
      <c r="B57" s="6" t="s">
        <v>12</v>
      </c>
      <c r="C57" s="8" t="s">
        <v>61</v>
      </c>
      <c r="D57" s="18">
        <v>154.06</v>
      </c>
      <c r="E57" s="2">
        <v>0</v>
      </c>
      <c r="F57" s="2">
        <v>5.39</v>
      </c>
      <c r="G57" s="2">
        <v>3.5</v>
      </c>
      <c r="H57" s="10">
        <v>40361</v>
      </c>
      <c r="I57" s="2">
        <v>27.88</v>
      </c>
      <c r="J57" s="4">
        <v>5.3324999999999996</v>
      </c>
    </row>
    <row r="58" spans="1:10">
      <c r="A58" s="9">
        <v>40353</v>
      </c>
      <c r="B58" s="5" t="s">
        <v>12</v>
      </c>
      <c r="C58" s="7" t="s">
        <v>61</v>
      </c>
      <c r="D58" s="17">
        <v>2.89</v>
      </c>
      <c r="E58" s="1">
        <v>0</v>
      </c>
      <c r="F58" s="1">
        <v>0.1</v>
      </c>
      <c r="G58" s="1">
        <v>3.5</v>
      </c>
      <c r="H58" s="9">
        <v>40354</v>
      </c>
      <c r="I58" s="1">
        <v>28.07</v>
      </c>
      <c r="J58" s="3">
        <v>9.9400000000000002E-2</v>
      </c>
    </row>
    <row r="59" spans="1:10">
      <c r="A59" s="10">
        <v>40325</v>
      </c>
      <c r="B59" s="6" t="s">
        <v>12</v>
      </c>
      <c r="C59" s="8" t="s">
        <v>62</v>
      </c>
      <c r="D59" s="18">
        <v>156.94999999999999</v>
      </c>
      <c r="E59" s="2">
        <v>0</v>
      </c>
      <c r="F59" s="2">
        <v>5.49</v>
      </c>
      <c r="G59" s="2">
        <v>3.5</v>
      </c>
      <c r="H59" s="10">
        <v>40326</v>
      </c>
      <c r="I59" s="2">
        <v>28.24</v>
      </c>
      <c r="J59" s="4">
        <v>5.3632999999999997</v>
      </c>
    </row>
    <row r="60" spans="1:10">
      <c r="A60" s="9">
        <v>40297</v>
      </c>
      <c r="B60" s="5" t="s">
        <v>12</v>
      </c>
      <c r="C60" s="7" t="s">
        <v>63</v>
      </c>
      <c r="D60" s="17">
        <v>156.94999999999999</v>
      </c>
      <c r="E60" s="1">
        <v>0</v>
      </c>
      <c r="F60" s="1">
        <v>5.49</v>
      </c>
      <c r="G60" s="1">
        <v>3.5</v>
      </c>
      <c r="H60" s="9">
        <v>40298</v>
      </c>
      <c r="I60" s="1">
        <v>28.61</v>
      </c>
      <c r="J60" s="3">
        <v>5.2939999999999996</v>
      </c>
    </row>
    <row r="61" spans="1:10">
      <c r="A61" s="10">
        <v>40269</v>
      </c>
      <c r="B61" s="6" t="s">
        <v>12</v>
      </c>
      <c r="C61" s="8" t="s">
        <v>64</v>
      </c>
      <c r="D61" s="18">
        <v>156.94999999999999</v>
      </c>
      <c r="E61" s="2">
        <v>0</v>
      </c>
      <c r="F61" s="2">
        <v>5.49</v>
      </c>
      <c r="G61" s="2">
        <v>3.5</v>
      </c>
      <c r="H61" s="10">
        <v>40270</v>
      </c>
      <c r="I61" s="2">
        <v>28.59</v>
      </c>
      <c r="J61" s="4">
        <v>5.2976999999999999</v>
      </c>
    </row>
    <row r="62" spans="1:10">
      <c r="A62" s="9">
        <v>40241</v>
      </c>
      <c r="B62" s="5" t="s">
        <v>12</v>
      </c>
      <c r="C62" s="7" t="s">
        <v>65</v>
      </c>
      <c r="D62" s="17">
        <v>156.94999999999999</v>
      </c>
      <c r="E62" s="1">
        <v>0</v>
      </c>
      <c r="F62" s="1">
        <v>5.49</v>
      </c>
      <c r="G62" s="1">
        <v>3.5</v>
      </c>
      <c r="H62" s="9">
        <v>40242</v>
      </c>
      <c r="I62" s="1">
        <v>27.58</v>
      </c>
      <c r="J62" s="3">
        <v>5.4916999999999998</v>
      </c>
    </row>
    <row r="63" spans="1:10">
      <c r="A63" s="10">
        <v>40206</v>
      </c>
      <c r="B63" s="6" t="s">
        <v>12</v>
      </c>
      <c r="C63" s="8" t="s">
        <v>66</v>
      </c>
      <c r="D63" s="18">
        <v>156.94999999999999</v>
      </c>
      <c r="E63" s="2">
        <v>0</v>
      </c>
      <c r="F63" s="2">
        <v>5.49</v>
      </c>
      <c r="G63" s="2">
        <v>3.5</v>
      </c>
      <c r="H63" s="10">
        <v>40207</v>
      </c>
      <c r="I63" s="2">
        <v>27.52</v>
      </c>
      <c r="J63" s="4">
        <v>5.5035999999999996</v>
      </c>
    </row>
    <row r="64" spans="1:10">
      <c r="A64" s="9">
        <v>40177</v>
      </c>
      <c r="B64" s="5" t="s">
        <v>12</v>
      </c>
      <c r="C64" s="7" t="s">
        <v>67</v>
      </c>
      <c r="D64" s="17">
        <v>156.94999999999999</v>
      </c>
      <c r="E64" s="1">
        <v>0</v>
      </c>
      <c r="F64" s="1">
        <v>6.28</v>
      </c>
      <c r="G64" s="1">
        <v>4</v>
      </c>
      <c r="H64" s="9">
        <v>40178</v>
      </c>
      <c r="I64" s="1">
        <v>27.27</v>
      </c>
      <c r="J64" s="3">
        <v>5.5251000000000001</v>
      </c>
    </row>
    <row r="65" spans="1:10">
      <c r="A65" s="10">
        <v>40143</v>
      </c>
      <c r="B65" s="6" t="s">
        <v>12</v>
      </c>
      <c r="C65" s="8" t="s">
        <v>68</v>
      </c>
      <c r="D65" s="18">
        <v>156.94999999999999</v>
      </c>
      <c r="E65" s="2">
        <v>0</v>
      </c>
      <c r="F65" s="2">
        <v>6.28</v>
      </c>
      <c r="G65" s="2">
        <v>4</v>
      </c>
      <c r="H65" s="10">
        <v>40144</v>
      </c>
      <c r="I65" s="2">
        <v>27.01</v>
      </c>
      <c r="J65" s="4">
        <v>5.5782999999999996</v>
      </c>
    </row>
    <row r="66" spans="1:10">
      <c r="A66" s="9">
        <v>40115</v>
      </c>
      <c r="B66" s="5" t="s">
        <v>12</v>
      </c>
      <c r="C66" s="7" t="s">
        <v>69</v>
      </c>
      <c r="D66" s="17">
        <v>156.94999999999999</v>
      </c>
      <c r="E66" s="1">
        <v>0</v>
      </c>
      <c r="F66" s="1">
        <v>6.28</v>
      </c>
      <c r="G66" s="1">
        <v>4</v>
      </c>
      <c r="H66" s="9">
        <v>40116</v>
      </c>
      <c r="I66" s="1">
        <v>26.74</v>
      </c>
      <c r="J66" s="3">
        <v>5.6345999999999998</v>
      </c>
    </row>
    <row r="67" spans="1:10">
      <c r="A67" s="10">
        <v>40087</v>
      </c>
      <c r="B67" s="6" t="s">
        <v>12</v>
      </c>
      <c r="C67" s="8" t="s">
        <v>70</v>
      </c>
      <c r="D67" s="18">
        <v>156.94999999999999</v>
      </c>
      <c r="E67" s="2">
        <v>0</v>
      </c>
      <c r="F67" s="2">
        <v>6.28</v>
      </c>
      <c r="G67" s="2">
        <v>4</v>
      </c>
      <c r="H67" s="10">
        <v>40088</v>
      </c>
      <c r="I67" s="2">
        <v>26.55</v>
      </c>
      <c r="J67" s="4">
        <v>5.6749999999999998</v>
      </c>
    </row>
    <row r="68" spans="1:10">
      <c r="A68" s="9">
        <v>40052</v>
      </c>
      <c r="B68" s="5" t="s">
        <v>12</v>
      </c>
      <c r="C68" s="7" t="s">
        <v>71</v>
      </c>
      <c r="D68" s="17">
        <v>156.94999999999999</v>
      </c>
      <c r="E68" s="1">
        <v>0</v>
      </c>
      <c r="F68" s="1">
        <v>6.28</v>
      </c>
      <c r="G68" s="1">
        <v>4</v>
      </c>
      <c r="H68" s="9">
        <v>40053</v>
      </c>
      <c r="I68" s="1">
        <v>26.58</v>
      </c>
      <c r="J68" s="3">
        <v>5.6684999999999999</v>
      </c>
    </row>
    <row r="69" spans="1:10">
      <c r="A69" s="10">
        <v>40024</v>
      </c>
      <c r="B69" s="6" t="s">
        <v>12</v>
      </c>
      <c r="C69" s="8" t="s">
        <v>72</v>
      </c>
      <c r="D69" s="18">
        <v>156.94999999999999</v>
      </c>
      <c r="E69" s="2">
        <v>0</v>
      </c>
      <c r="F69" s="2">
        <v>6.28</v>
      </c>
      <c r="G69" s="2">
        <v>4</v>
      </c>
      <c r="H69" s="10">
        <v>40025</v>
      </c>
      <c r="I69" s="2">
        <v>25.69</v>
      </c>
      <c r="J69" s="4">
        <v>5.8648999999999996</v>
      </c>
    </row>
    <row r="70" spans="1:10">
      <c r="A70" s="9">
        <v>39989</v>
      </c>
      <c r="B70" s="5" t="s">
        <v>12</v>
      </c>
      <c r="C70" s="7" t="s">
        <v>73</v>
      </c>
      <c r="D70" s="17">
        <v>156.94999999999999</v>
      </c>
      <c r="E70" s="1">
        <v>0</v>
      </c>
      <c r="F70" s="1">
        <v>6.28</v>
      </c>
      <c r="G70" s="1">
        <v>4</v>
      </c>
      <c r="H70" s="9">
        <v>39990</v>
      </c>
      <c r="I70" s="1">
        <v>24.49</v>
      </c>
      <c r="J70" s="3">
        <v>6.1523000000000003</v>
      </c>
    </row>
    <row r="71" spans="1:10">
      <c r="A71" s="10">
        <v>41576</v>
      </c>
      <c r="B71" s="6" t="s">
        <v>74</v>
      </c>
      <c r="C71" s="8" t="s">
        <v>75</v>
      </c>
      <c r="D71" s="18">
        <v>-0.1</v>
      </c>
      <c r="E71" s="6" t="s">
        <v>11</v>
      </c>
      <c r="F71" s="2">
        <v>0</v>
      </c>
      <c r="G71" s="6" t="s">
        <v>11</v>
      </c>
      <c r="H71" s="10">
        <v>41576</v>
      </c>
      <c r="I71" s="2">
        <v>36.74</v>
      </c>
      <c r="J71" s="4">
        <v>-2.5999999999999999E-3</v>
      </c>
    </row>
    <row r="72" spans="1:10">
      <c r="A72" s="9">
        <v>40521</v>
      </c>
      <c r="B72" s="5" t="s">
        <v>12</v>
      </c>
      <c r="C72" s="7" t="s">
        <v>75</v>
      </c>
      <c r="D72" s="17">
        <v>166.93</v>
      </c>
      <c r="E72" s="1">
        <v>9.98</v>
      </c>
      <c r="F72" s="1">
        <v>5.84</v>
      </c>
      <c r="G72" s="1">
        <v>3.5</v>
      </c>
      <c r="H72" s="9">
        <v>40522</v>
      </c>
      <c r="I72" s="1">
        <v>30.27</v>
      </c>
      <c r="J72" s="3">
        <v>5.3217999999999996</v>
      </c>
    </row>
    <row r="73" spans="1:10">
      <c r="A73" s="10">
        <v>39933</v>
      </c>
      <c r="B73" s="6" t="s">
        <v>12</v>
      </c>
      <c r="C73" s="8" t="s">
        <v>76</v>
      </c>
      <c r="D73" s="18">
        <v>156.94999999999999</v>
      </c>
      <c r="E73" s="2">
        <v>0</v>
      </c>
      <c r="F73" s="2">
        <v>6.28</v>
      </c>
      <c r="G73" s="2">
        <v>4</v>
      </c>
      <c r="H73" s="10">
        <v>39937</v>
      </c>
      <c r="I73" s="2">
        <v>24.07</v>
      </c>
      <c r="J73" s="4">
        <v>6.2596999999999996</v>
      </c>
    </row>
    <row r="74" spans="1:10">
      <c r="A74" s="9">
        <v>39905</v>
      </c>
      <c r="B74" s="5" t="s">
        <v>12</v>
      </c>
      <c r="C74" s="7" t="s">
        <v>77</v>
      </c>
      <c r="D74" s="17">
        <v>156.94999999999999</v>
      </c>
      <c r="E74" s="1">
        <v>0</v>
      </c>
      <c r="F74" s="1">
        <v>6.28</v>
      </c>
      <c r="G74" s="1">
        <v>4</v>
      </c>
      <c r="H74" s="9">
        <v>39906</v>
      </c>
      <c r="I74" s="1">
        <v>23.16</v>
      </c>
      <c r="J74" s="3">
        <v>6.5056000000000003</v>
      </c>
    </row>
    <row r="75" spans="1:10">
      <c r="A75" s="10">
        <v>39870</v>
      </c>
      <c r="B75" s="6" t="s">
        <v>12</v>
      </c>
      <c r="C75" s="8" t="s">
        <v>78</v>
      </c>
      <c r="D75" s="18">
        <v>156.94999999999999</v>
      </c>
      <c r="E75" s="2">
        <v>0</v>
      </c>
      <c r="F75" s="2">
        <v>6.28</v>
      </c>
      <c r="G75" s="2">
        <v>4</v>
      </c>
      <c r="H75" s="10">
        <v>39871</v>
      </c>
      <c r="I75" s="2">
        <v>22.5</v>
      </c>
      <c r="J75" s="4">
        <v>6.6963999999999997</v>
      </c>
    </row>
    <row r="76" spans="1:10">
      <c r="A76" s="9">
        <v>39842</v>
      </c>
      <c r="B76" s="5" t="s">
        <v>12</v>
      </c>
      <c r="C76" s="7" t="s">
        <v>79</v>
      </c>
      <c r="D76" s="17">
        <v>156.94999999999999</v>
      </c>
      <c r="E76" s="1">
        <v>0</v>
      </c>
      <c r="F76" s="1">
        <v>6.28</v>
      </c>
      <c r="G76" s="1">
        <v>4</v>
      </c>
      <c r="H76" s="9">
        <v>39843</v>
      </c>
      <c r="I76" s="1">
        <v>23.51</v>
      </c>
      <c r="J76" s="3">
        <v>6.4088000000000003</v>
      </c>
    </row>
    <row r="77" spans="1:10">
      <c r="A77" s="10">
        <v>39806</v>
      </c>
      <c r="B77" s="6" t="s">
        <v>12</v>
      </c>
      <c r="C77" s="8" t="s">
        <v>80</v>
      </c>
      <c r="D77" s="18">
        <v>122.88</v>
      </c>
      <c r="E77" s="2">
        <v>0</v>
      </c>
      <c r="F77" s="2">
        <v>4.92</v>
      </c>
      <c r="G77" s="2">
        <v>4</v>
      </c>
      <c r="H77" s="10">
        <v>39811</v>
      </c>
      <c r="I77" s="2">
        <v>23.99</v>
      </c>
      <c r="J77" s="4">
        <v>4.9169999999999998</v>
      </c>
    </row>
    <row r="78" spans="1:10">
      <c r="A78" s="9">
        <v>39779</v>
      </c>
      <c r="B78" s="5" t="s">
        <v>12</v>
      </c>
      <c r="C78" s="7" t="s">
        <v>81</v>
      </c>
      <c r="D78" s="17">
        <v>98.55</v>
      </c>
      <c r="E78" s="1">
        <v>0</v>
      </c>
      <c r="F78" s="1">
        <v>3.94</v>
      </c>
      <c r="G78" s="1">
        <v>4</v>
      </c>
      <c r="H78" s="9">
        <v>39780</v>
      </c>
      <c r="I78" s="1">
        <v>23.74</v>
      </c>
      <c r="J78" s="3">
        <v>3.9853000000000001</v>
      </c>
    </row>
    <row r="79" spans="1:10">
      <c r="A79" s="10">
        <v>39751</v>
      </c>
      <c r="B79" s="6" t="s">
        <v>12</v>
      </c>
      <c r="C79" s="8" t="s">
        <v>82</v>
      </c>
      <c r="D79" s="18">
        <v>156.94999999999999</v>
      </c>
      <c r="E79" s="2">
        <v>0</v>
      </c>
      <c r="F79" s="2">
        <v>6.28</v>
      </c>
      <c r="G79" s="2">
        <v>4</v>
      </c>
      <c r="H79" s="10">
        <v>39752</v>
      </c>
      <c r="I79" s="2">
        <v>23.37</v>
      </c>
      <c r="J79" s="4">
        <v>6.4471999999999996</v>
      </c>
    </row>
    <row r="80" spans="1:10">
      <c r="A80" s="9">
        <v>39716</v>
      </c>
      <c r="B80" s="5" t="s">
        <v>12</v>
      </c>
      <c r="C80" s="7" t="s">
        <v>83</v>
      </c>
      <c r="D80" s="17">
        <v>156.94999999999999</v>
      </c>
      <c r="E80" s="1">
        <v>0</v>
      </c>
      <c r="F80" s="1">
        <v>6.28</v>
      </c>
      <c r="G80" s="1">
        <v>4</v>
      </c>
      <c r="H80" s="9">
        <v>39717</v>
      </c>
      <c r="I80" s="1">
        <v>25.73</v>
      </c>
      <c r="J80" s="3">
        <v>5.8558000000000003</v>
      </c>
    </row>
    <row r="81" spans="1:10">
      <c r="A81" s="10">
        <v>39688</v>
      </c>
      <c r="B81" s="6" t="s">
        <v>12</v>
      </c>
      <c r="C81" s="8" t="s">
        <v>84</v>
      </c>
      <c r="D81" s="18">
        <v>156.94999999999999</v>
      </c>
      <c r="E81" s="2">
        <v>0</v>
      </c>
      <c r="F81" s="2">
        <v>6.28</v>
      </c>
      <c r="G81" s="2">
        <v>4</v>
      </c>
      <c r="H81" s="10">
        <v>39689</v>
      </c>
      <c r="I81" s="2">
        <v>25.86</v>
      </c>
      <c r="J81" s="4">
        <v>5.8263999999999996</v>
      </c>
    </row>
    <row r="82" spans="1:10">
      <c r="A82" s="9">
        <v>39667</v>
      </c>
      <c r="B82" s="5" t="s">
        <v>12</v>
      </c>
      <c r="C82" s="7" t="s">
        <v>85</v>
      </c>
      <c r="D82" s="17">
        <v>156.94999999999999</v>
      </c>
      <c r="E82" s="1">
        <v>0</v>
      </c>
      <c r="F82" s="1">
        <v>6.28</v>
      </c>
      <c r="G82" s="1">
        <v>4</v>
      </c>
      <c r="H82" s="9">
        <v>39668</v>
      </c>
      <c r="I82" s="1">
        <v>26.02</v>
      </c>
      <c r="J82" s="3">
        <v>5.7904999999999998</v>
      </c>
    </row>
    <row r="83" spans="1:10">
      <c r="A83" s="10">
        <v>39625</v>
      </c>
      <c r="B83" s="6" t="s">
        <v>12</v>
      </c>
      <c r="C83" s="8" t="s">
        <v>86</v>
      </c>
      <c r="D83" s="18">
        <v>156.94999999999999</v>
      </c>
      <c r="E83" s="2">
        <v>0</v>
      </c>
      <c r="F83" s="2">
        <v>6.28</v>
      </c>
      <c r="G83" s="2">
        <v>4</v>
      </c>
      <c r="H83" s="10">
        <v>39626</v>
      </c>
      <c r="I83" s="2">
        <v>26.11</v>
      </c>
      <c r="J83" s="4">
        <v>5.7706</v>
      </c>
    </row>
    <row r="84" spans="1:10">
      <c r="A84" s="9">
        <v>39597</v>
      </c>
      <c r="B84" s="5" t="s">
        <v>12</v>
      </c>
      <c r="C84" s="7" t="s">
        <v>87</v>
      </c>
      <c r="D84" s="17">
        <v>156.94999999999999</v>
      </c>
      <c r="E84" s="1">
        <v>0</v>
      </c>
      <c r="F84" s="1">
        <v>6.28</v>
      </c>
      <c r="G84" s="1">
        <v>4</v>
      </c>
      <c r="H84" s="9">
        <v>39598</v>
      </c>
      <c r="I84" s="1">
        <v>27.04</v>
      </c>
      <c r="J84" s="3">
        <v>5.5720999999999998</v>
      </c>
    </row>
    <row r="85" spans="1:10">
      <c r="A85" s="10">
        <v>39568</v>
      </c>
      <c r="B85" s="6" t="s">
        <v>12</v>
      </c>
      <c r="C85" s="8" t="s">
        <v>88</v>
      </c>
      <c r="D85" s="18">
        <v>69.349999999999994</v>
      </c>
      <c r="E85" s="2">
        <v>0</v>
      </c>
      <c r="F85" s="2">
        <v>2.77</v>
      </c>
      <c r="G85" s="2">
        <v>4</v>
      </c>
      <c r="H85" s="10">
        <v>39570</v>
      </c>
      <c r="I85" s="2">
        <v>26.91</v>
      </c>
      <c r="J85" s="4">
        <v>2.4742000000000002</v>
      </c>
    </row>
    <row r="86" spans="1:10">
      <c r="A86" s="9">
        <v>39478</v>
      </c>
      <c r="B86" s="5" t="s">
        <v>12</v>
      </c>
      <c r="C86" s="7" t="s">
        <v>89</v>
      </c>
      <c r="D86" s="17">
        <v>118.02</v>
      </c>
      <c r="E86" s="1">
        <v>0</v>
      </c>
      <c r="F86" s="1">
        <v>4.72</v>
      </c>
      <c r="G86" s="1">
        <v>4</v>
      </c>
      <c r="H86" s="9">
        <v>39479</v>
      </c>
      <c r="I86" s="1">
        <v>27.04</v>
      </c>
      <c r="J86" s="3">
        <v>4.1901000000000002</v>
      </c>
    </row>
    <row r="87" spans="1:10">
      <c r="A87" s="10">
        <v>39450</v>
      </c>
      <c r="B87" s="6" t="s">
        <v>12</v>
      </c>
      <c r="C87" s="8" t="s">
        <v>90</v>
      </c>
      <c r="D87" s="18">
        <v>156.94999999999999</v>
      </c>
      <c r="E87" s="2">
        <v>0</v>
      </c>
      <c r="F87" s="2">
        <v>6.28</v>
      </c>
      <c r="G87" s="2">
        <v>4</v>
      </c>
      <c r="H87" s="10">
        <v>39451</v>
      </c>
      <c r="I87" s="2">
        <v>28.34</v>
      </c>
      <c r="J87" s="4">
        <v>5.3164999999999996</v>
      </c>
    </row>
    <row r="88" spans="1:10">
      <c r="A88" s="9">
        <v>39415</v>
      </c>
      <c r="B88" s="5" t="s">
        <v>12</v>
      </c>
      <c r="C88" s="7" t="s">
        <v>91</v>
      </c>
      <c r="D88" s="17">
        <v>156.94999999999999</v>
      </c>
      <c r="E88" s="1">
        <v>0</v>
      </c>
      <c r="F88" s="1">
        <v>6.28</v>
      </c>
      <c r="G88" s="1">
        <v>4</v>
      </c>
      <c r="H88" s="9">
        <v>39416</v>
      </c>
      <c r="I88" s="1">
        <v>28.54</v>
      </c>
      <c r="J88" s="3">
        <v>5.2793000000000001</v>
      </c>
    </row>
    <row r="89" spans="1:10">
      <c r="A89" s="10">
        <v>39386</v>
      </c>
      <c r="B89" s="6" t="s">
        <v>12</v>
      </c>
      <c r="C89" s="8" t="s">
        <v>92</v>
      </c>
      <c r="D89" s="18">
        <v>156.94999999999999</v>
      </c>
      <c r="E89" s="2">
        <v>0</v>
      </c>
      <c r="F89" s="2">
        <v>6.28</v>
      </c>
      <c r="G89" s="2">
        <v>4</v>
      </c>
      <c r="H89" s="10">
        <v>39388</v>
      </c>
      <c r="I89" s="2">
        <v>29.78</v>
      </c>
      <c r="J89" s="4">
        <v>5.0594000000000001</v>
      </c>
    </row>
    <row r="90" spans="1:10">
      <c r="A90" s="9">
        <v>39359</v>
      </c>
      <c r="B90" s="5" t="s">
        <v>12</v>
      </c>
      <c r="C90" s="7" t="s">
        <v>93</v>
      </c>
      <c r="D90" s="17">
        <v>156.94999999999999</v>
      </c>
      <c r="E90" s="1">
        <v>0</v>
      </c>
      <c r="F90" s="1">
        <v>6.28</v>
      </c>
      <c r="G90" s="1">
        <v>4</v>
      </c>
      <c r="H90" s="9">
        <v>39360</v>
      </c>
      <c r="I90" s="1">
        <v>29.38</v>
      </c>
      <c r="J90" s="3">
        <v>5.1283000000000003</v>
      </c>
    </row>
    <row r="91" spans="1:10">
      <c r="A91" s="10">
        <v>39324</v>
      </c>
      <c r="B91" s="6" t="s">
        <v>12</v>
      </c>
      <c r="C91" s="8" t="s">
        <v>94</v>
      </c>
      <c r="D91" s="18">
        <v>156.94999999999999</v>
      </c>
      <c r="E91" s="2">
        <v>0</v>
      </c>
      <c r="F91" s="2">
        <v>6.28</v>
      </c>
      <c r="G91" s="2">
        <v>4</v>
      </c>
      <c r="H91" s="10">
        <v>39325</v>
      </c>
      <c r="I91" s="2">
        <v>28.88</v>
      </c>
      <c r="J91" s="4">
        <v>5.2171000000000003</v>
      </c>
    </row>
    <row r="92" spans="1:10">
      <c r="A92" s="9">
        <v>39296</v>
      </c>
      <c r="B92" s="5" t="s">
        <v>12</v>
      </c>
      <c r="C92" s="7" t="s">
        <v>95</v>
      </c>
      <c r="D92" s="17">
        <v>156.94999999999999</v>
      </c>
      <c r="E92" s="1">
        <v>0</v>
      </c>
      <c r="F92" s="1">
        <v>6.28</v>
      </c>
      <c r="G92" s="1">
        <v>4</v>
      </c>
      <c r="H92" s="9">
        <v>39297</v>
      </c>
      <c r="I92" s="1">
        <v>29.3</v>
      </c>
      <c r="J92" s="3">
        <v>5.1422999999999996</v>
      </c>
    </row>
    <row r="93" spans="1:10">
      <c r="A93" s="10">
        <v>39261</v>
      </c>
      <c r="B93" s="6" t="s">
        <v>12</v>
      </c>
      <c r="C93" s="8" t="s">
        <v>96</v>
      </c>
      <c r="D93" s="18">
        <v>156.94999999999999</v>
      </c>
      <c r="E93" s="2">
        <v>0</v>
      </c>
      <c r="F93" s="2">
        <v>6.28</v>
      </c>
      <c r="G93" s="2">
        <v>4</v>
      </c>
      <c r="H93" s="10">
        <v>39262</v>
      </c>
      <c r="I93" s="2">
        <v>29.76</v>
      </c>
      <c r="J93" s="4">
        <v>5.0628000000000002</v>
      </c>
    </row>
    <row r="94" spans="1:10">
      <c r="A94" s="9">
        <v>39233</v>
      </c>
      <c r="B94" s="5" t="s">
        <v>12</v>
      </c>
      <c r="C94" s="7" t="s">
        <v>97</v>
      </c>
      <c r="D94" s="17">
        <v>156.94999999999999</v>
      </c>
      <c r="E94" s="1">
        <v>0</v>
      </c>
      <c r="F94" s="1">
        <v>6.28</v>
      </c>
      <c r="G94" s="1">
        <v>4</v>
      </c>
      <c r="H94" s="9">
        <v>39234</v>
      </c>
      <c r="I94" s="1">
        <v>29.45</v>
      </c>
      <c r="J94" s="3">
        <v>5.1161000000000003</v>
      </c>
    </row>
    <row r="95" spans="1:10">
      <c r="A95" s="10">
        <v>39206</v>
      </c>
      <c r="B95" s="6" t="s">
        <v>12</v>
      </c>
      <c r="C95" s="8" t="s">
        <v>98</v>
      </c>
      <c r="D95" s="18">
        <v>156.94999999999999</v>
      </c>
      <c r="E95" s="2">
        <v>0</v>
      </c>
      <c r="F95" s="2">
        <v>6.28</v>
      </c>
      <c r="G95" s="2">
        <v>4</v>
      </c>
      <c r="H95" s="10">
        <v>39209</v>
      </c>
      <c r="I95" s="2">
        <v>28.89</v>
      </c>
      <c r="J95" s="4">
        <v>5.2153</v>
      </c>
    </row>
    <row r="96" spans="1:10">
      <c r="A96" s="9">
        <v>39170</v>
      </c>
      <c r="B96" s="5" t="s">
        <v>12</v>
      </c>
      <c r="C96" s="7" t="s">
        <v>99</v>
      </c>
      <c r="D96" s="17">
        <v>132.62</v>
      </c>
      <c r="E96" s="1">
        <v>0</v>
      </c>
      <c r="F96" s="1">
        <v>5.3</v>
      </c>
      <c r="G96" s="1">
        <v>4</v>
      </c>
      <c r="H96" s="9">
        <v>39171</v>
      </c>
      <c r="I96" s="1">
        <v>28.03</v>
      </c>
      <c r="J96" s="3">
        <v>4.5423</v>
      </c>
    </row>
    <row r="97" spans="1:10">
      <c r="A97" s="10">
        <v>39142</v>
      </c>
      <c r="B97" s="6" t="s">
        <v>12</v>
      </c>
      <c r="C97" s="8" t="s">
        <v>100</v>
      </c>
      <c r="D97" s="18">
        <v>147.22</v>
      </c>
      <c r="E97" s="2">
        <v>0</v>
      </c>
      <c r="F97" s="2">
        <v>5.89</v>
      </c>
      <c r="G97" s="2">
        <v>4</v>
      </c>
      <c r="H97" s="10">
        <v>39143</v>
      </c>
      <c r="I97" s="2">
        <v>27.18</v>
      </c>
      <c r="J97" s="4">
        <v>5.1997999999999998</v>
      </c>
    </row>
    <row r="98" spans="1:10">
      <c r="A98" s="9">
        <v>39113</v>
      </c>
      <c r="B98" s="5" t="s">
        <v>12</v>
      </c>
      <c r="C98" s="7" t="s">
        <v>101</v>
      </c>
      <c r="D98" s="17">
        <v>146</v>
      </c>
      <c r="E98" s="1">
        <v>0</v>
      </c>
      <c r="F98" s="1">
        <v>5.84</v>
      </c>
      <c r="G98" s="1">
        <v>4</v>
      </c>
      <c r="H98" s="9">
        <v>39114</v>
      </c>
      <c r="I98" s="1">
        <v>27.61</v>
      </c>
      <c r="J98" s="3">
        <v>5.0763999999999996</v>
      </c>
    </row>
    <row r="99" spans="1:10">
      <c r="A99" s="10">
        <v>39079</v>
      </c>
      <c r="B99" s="6" t="s">
        <v>12</v>
      </c>
      <c r="C99" s="8" t="s">
        <v>102</v>
      </c>
      <c r="D99" s="18">
        <v>146</v>
      </c>
      <c r="E99" s="2">
        <v>0</v>
      </c>
      <c r="F99" s="2">
        <v>5.84</v>
      </c>
      <c r="G99" s="2">
        <v>4</v>
      </c>
      <c r="H99" s="10">
        <v>39080</v>
      </c>
      <c r="I99" s="2">
        <v>26.6</v>
      </c>
      <c r="J99" s="4">
        <v>5.2691999999999997</v>
      </c>
    </row>
    <row r="100" spans="1:10">
      <c r="A100" s="9">
        <v>39051</v>
      </c>
      <c r="B100" s="5" t="s">
        <v>12</v>
      </c>
      <c r="C100" s="7" t="s">
        <v>103</v>
      </c>
      <c r="D100" s="17">
        <v>146</v>
      </c>
      <c r="E100" s="1">
        <v>0</v>
      </c>
      <c r="F100" s="1">
        <v>5.84</v>
      </c>
      <c r="G100" s="1">
        <v>4</v>
      </c>
      <c r="H100" s="9">
        <v>39052</v>
      </c>
      <c r="I100" s="1">
        <v>26.42</v>
      </c>
      <c r="J100" s="3">
        <v>5.3051000000000004</v>
      </c>
    </row>
    <row r="101" spans="1:10">
      <c r="A101" s="10">
        <v>39030</v>
      </c>
      <c r="B101" s="6" t="s">
        <v>12</v>
      </c>
      <c r="C101" s="8" t="s">
        <v>104</v>
      </c>
      <c r="D101" s="18">
        <v>146</v>
      </c>
      <c r="E101" s="2">
        <v>0</v>
      </c>
      <c r="F101" s="2">
        <v>5.84</v>
      </c>
      <c r="G101" s="2">
        <v>4</v>
      </c>
      <c r="H101" s="10">
        <v>39031</v>
      </c>
      <c r="I101" s="2">
        <v>26.17</v>
      </c>
      <c r="J101" s="4">
        <v>5.3558000000000003</v>
      </c>
    </row>
    <row r="102" spans="1:10">
      <c r="A102" s="9">
        <v>38988</v>
      </c>
      <c r="B102" s="5" t="s">
        <v>12</v>
      </c>
      <c r="C102" s="7" t="s">
        <v>105</v>
      </c>
      <c r="D102" s="17">
        <v>146</v>
      </c>
      <c r="E102" s="1">
        <v>0</v>
      </c>
      <c r="F102" s="1">
        <v>5.84</v>
      </c>
      <c r="G102" s="1">
        <v>4</v>
      </c>
      <c r="H102" s="9">
        <v>38989</v>
      </c>
      <c r="I102" s="1">
        <v>25.05</v>
      </c>
      <c r="J102" s="3">
        <v>5.5952000000000002</v>
      </c>
    </row>
    <row r="103" spans="1:10">
      <c r="A103" s="10">
        <v>38960</v>
      </c>
      <c r="B103" s="6" t="s">
        <v>12</v>
      </c>
      <c r="C103" s="8" t="s">
        <v>106</v>
      </c>
      <c r="D103" s="18">
        <v>146</v>
      </c>
      <c r="E103" s="2">
        <v>0</v>
      </c>
      <c r="F103" s="2">
        <v>5.84</v>
      </c>
      <c r="G103" s="2">
        <v>4</v>
      </c>
      <c r="H103" s="10">
        <v>38961</v>
      </c>
      <c r="I103" s="2">
        <v>24.78</v>
      </c>
      <c r="J103" s="4">
        <v>5.6562000000000001</v>
      </c>
    </row>
    <row r="104" spans="1:10">
      <c r="A104" s="9">
        <v>38932</v>
      </c>
      <c r="B104" s="5" t="s">
        <v>12</v>
      </c>
      <c r="C104" s="7" t="s">
        <v>107</v>
      </c>
      <c r="D104" s="17">
        <v>146</v>
      </c>
      <c r="E104" s="1">
        <v>0</v>
      </c>
      <c r="F104" s="1">
        <v>5.84</v>
      </c>
      <c r="G104" s="1">
        <v>4</v>
      </c>
      <c r="H104" s="9">
        <v>38933</v>
      </c>
      <c r="I104" s="1">
        <v>24.73</v>
      </c>
      <c r="J104" s="3">
        <v>5.6676000000000002</v>
      </c>
    </row>
    <row r="105" spans="1:10">
      <c r="A105" s="10">
        <v>38897</v>
      </c>
      <c r="B105" s="6" t="s">
        <v>12</v>
      </c>
      <c r="C105" s="8" t="s">
        <v>108</v>
      </c>
      <c r="D105" s="18">
        <v>146</v>
      </c>
      <c r="E105" s="2">
        <v>0</v>
      </c>
      <c r="F105" s="2">
        <v>5.84</v>
      </c>
      <c r="G105" s="2">
        <v>4</v>
      </c>
      <c r="H105" s="10">
        <v>38898</v>
      </c>
      <c r="I105" s="2">
        <v>23.95</v>
      </c>
      <c r="J105" s="4">
        <v>5.8521999999999998</v>
      </c>
    </row>
    <row r="106" spans="1:10">
      <c r="A106" s="9">
        <v>38868</v>
      </c>
      <c r="B106" s="5" t="s">
        <v>12</v>
      </c>
      <c r="C106" s="7" t="s">
        <v>109</v>
      </c>
      <c r="D106" s="17">
        <v>146</v>
      </c>
      <c r="E106" s="1">
        <v>0</v>
      </c>
      <c r="F106" s="1">
        <v>5.84</v>
      </c>
      <c r="G106" s="1">
        <v>4</v>
      </c>
      <c r="H106" s="9">
        <v>38869</v>
      </c>
      <c r="I106" s="1">
        <v>23.98</v>
      </c>
      <c r="J106" s="3">
        <v>5.8449</v>
      </c>
    </row>
    <row r="107" spans="1:10">
      <c r="A107" s="10">
        <v>38848</v>
      </c>
      <c r="B107" s="6" t="s">
        <v>12</v>
      </c>
      <c r="C107" s="8" t="s">
        <v>110</v>
      </c>
      <c r="D107" s="18">
        <v>146</v>
      </c>
      <c r="E107" s="2">
        <v>0</v>
      </c>
      <c r="F107" s="2">
        <v>5.84</v>
      </c>
      <c r="G107" s="2">
        <v>4</v>
      </c>
      <c r="H107" s="10">
        <v>38849</v>
      </c>
      <c r="I107" s="2">
        <v>25.05</v>
      </c>
      <c r="J107" s="4">
        <v>5.5952000000000002</v>
      </c>
    </row>
    <row r="108" spans="1:10">
      <c r="A108" s="9">
        <v>38806</v>
      </c>
      <c r="B108" s="5" t="s">
        <v>12</v>
      </c>
      <c r="C108" s="7" t="s">
        <v>111</v>
      </c>
      <c r="D108" s="17">
        <v>146</v>
      </c>
      <c r="E108" s="1">
        <v>0</v>
      </c>
      <c r="F108" s="1">
        <v>5.84</v>
      </c>
      <c r="G108" s="1">
        <v>4</v>
      </c>
      <c r="H108" s="9">
        <v>38807</v>
      </c>
      <c r="I108" s="1">
        <v>24.14</v>
      </c>
      <c r="J108" s="3">
        <v>5.8060999999999998</v>
      </c>
    </row>
    <row r="109" spans="1:10">
      <c r="A109" s="10">
        <v>38785</v>
      </c>
      <c r="B109" s="6" t="s">
        <v>12</v>
      </c>
      <c r="C109" s="8" t="s">
        <v>112</v>
      </c>
      <c r="D109" s="18">
        <v>146</v>
      </c>
      <c r="E109" s="2">
        <v>0</v>
      </c>
      <c r="F109" s="2">
        <v>5.84</v>
      </c>
      <c r="G109" s="2">
        <v>4</v>
      </c>
      <c r="H109" s="10">
        <v>38786</v>
      </c>
      <c r="I109" s="2">
        <v>23.73</v>
      </c>
      <c r="J109" s="4">
        <v>5.9063999999999997</v>
      </c>
    </row>
    <row r="110" spans="1:10">
      <c r="A110" s="9">
        <v>38750</v>
      </c>
      <c r="B110" s="5" t="s">
        <v>12</v>
      </c>
      <c r="C110" s="7" t="s">
        <v>113</v>
      </c>
      <c r="D110" s="17">
        <v>146</v>
      </c>
      <c r="E110" s="1">
        <v>0</v>
      </c>
      <c r="F110" s="1">
        <v>5.84</v>
      </c>
      <c r="G110" s="1">
        <v>4</v>
      </c>
      <c r="H110" s="9">
        <v>38751</v>
      </c>
      <c r="I110" s="1">
        <v>23.53</v>
      </c>
      <c r="J110" s="3">
        <v>5.9566999999999997</v>
      </c>
    </row>
    <row r="111" spans="1:10">
      <c r="A111" s="10">
        <v>38722</v>
      </c>
      <c r="B111" s="6" t="s">
        <v>12</v>
      </c>
      <c r="C111" s="8" t="s">
        <v>114</v>
      </c>
      <c r="D111" s="18">
        <v>146</v>
      </c>
      <c r="E111" s="2">
        <v>0</v>
      </c>
      <c r="F111" s="2">
        <v>5.84</v>
      </c>
      <c r="G111" s="2">
        <v>4</v>
      </c>
      <c r="H111" s="10">
        <v>38723</v>
      </c>
      <c r="I111" s="2">
        <v>23.49</v>
      </c>
      <c r="J111" s="4">
        <v>5.9668000000000001</v>
      </c>
    </row>
    <row r="112" spans="1:10">
      <c r="A112" s="9">
        <v>38686</v>
      </c>
      <c r="B112" s="5" t="s">
        <v>12</v>
      </c>
      <c r="C112" s="7" t="s">
        <v>115</v>
      </c>
      <c r="D112" s="17">
        <v>146</v>
      </c>
      <c r="E112" s="1">
        <v>0</v>
      </c>
      <c r="F112" s="1">
        <v>5.84</v>
      </c>
      <c r="G112" s="1">
        <v>4</v>
      </c>
      <c r="H112" s="9">
        <v>38687</v>
      </c>
      <c r="I112" s="1">
        <v>22.53</v>
      </c>
      <c r="J112" s="3">
        <v>6.2210000000000001</v>
      </c>
    </row>
    <row r="113" spans="1:10">
      <c r="A113" s="10">
        <v>38659</v>
      </c>
      <c r="B113" s="6" t="s">
        <v>12</v>
      </c>
      <c r="C113" s="8" t="s">
        <v>116</v>
      </c>
      <c r="D113" s="18">
        <v>146</v>
      </c>
      <c r="E113" s="2">
        <v>0</v>
      </c>
      <c r="F113" s="2">
        <v>5.84</v>
      </c>
      <c r="G113" s="2">
        <v>4</v>
      </c>
      <c r="H113" s="10">
        <v>38660</v>
      </c>
      <c r="I113" s="2">
        <v>22.46</v>
      </c>
      <c r="J113" s="4">
        <v>6.2404000000000002</v>
      </c>
    </row>
    <row r="114" spans="1:10">
      <c r="A114" s="9">
        <v>38624</v>
      </c>
      <c r="B114" s="5" t="s">
        <v>12</v>
      </c>
      <c r="C114" s="7" t="s">
        <v>117</v>
      </c>
      <c r="D114" s="17">
        <v>146</v>
      </c>
      <c r="E114" s="1">
        <v>0</v>
      </c>
      <c r="F114" s="1">
        <v>5.84</v>
      </c>
      <c r="G114" s="1">
        <v>4</v>
      </c>
      <c r="H114" s="9">
        <v>38625</v>
      </c>
      <c r="I114" s="1">
        <v>22.77</v>
      </c>
      <c r="J114" s="3">
        <v>6.1555</v>
      </c>
    </row>
    <row r="115" spans="1:10">
      <c r="A115" s="10">
        <v>38596</v>
      </c>
      <c r="B115" s="6" t="s">
        <v>12</v>
      </c>
      <c r="C115" s="8" t="s">
        <v>118</v>
      </c>
      <c r="D115" s="18">
        <v>146</v>
      </c>
      <c r="E115" s="2">
        <v>0</v>
      </c>
      <c r="F115" s="2">
        <v>5.84</v>
      </c>
      <c r="G115" s="2">
        <v>4</v>
      </c>
      <c r="H115" s="10">
        <v>38597</v>
      </c>
      <c r="I115" s="2">
        <v>22.28</v>
      </c>
      <c r="J115" s="4">
        <v>6.2907999999999999</v>
      </c>
    </row>
    <row r="116" spans="1:10">
      <c r="A116" s="9">
        <v>38568</v>
      </c>
      <c r="B116" s="5" t="s">
        <v>12</v>
      </c>
      <c r="C116" s="7" t="s">
        <v>119</v>
      </c>
      <c r="D116" s="17">
        <v>146</v>
      </c>
      <c r="E116" s="1">
        <v>0</v>
      </c>
      <c r="F116" s="1">
        <v>5.84</v>
      </c>
      <c r="G116" s="1">
        <v>4</v>
      </c>
      <c r="H116" s="9">
        <v>38569</v>
      </c>
      <c r="I116" s="1">
        <v>21.87</v>
      </c>
      <c r="J116" s="3">
        <v>6.4088000000000003</v>
      </c>
    </row>
    <row r="117" spans="1:10">
      <c r="A117" s="10">
        <v>38533</v>
      </c>
      <c r="B117" s="6" t="s">
        <v>12</v>
      </c>
      <c r="C117" s="8" t="s">
        <v>120</v>
      </c>
      <c r="D117" s="18">
        <v>146</v>
      </c>
      <c r="E117" s="2">
        <v>0</v>
      </c>
      <c r="F117" s="2">
        <v>5.84</v>
      </c>
      <c r="G117" s="2">
        <v>4</v>
      </c>
      <c r="H117" s="10">
        <v>38534</v>
      </c>
      <c r="I117" s="2">
        <v>21.32</v>
      </c>
      <c r="J117" s="4">
        <v>6.5740999999999996</v>
      </c>
    </row>
    <row r="118" spans="1:10">
      <c r="A118" s="9">
        <v>38512</v>
      </c>
      <c r="B118" s="5" t="s">
        <v>12</v>
      </c>
      <c r="C118" s="7" t="s">
        <v>121</v>
      </c>
      <c r="D118" s="17">
        <v>146</v>
      </c>
      <c r="E118" s="1">
        <v>0</v>
      </c>
      <c r="F118" s="1">
        <v>5.84</v>
      </c>
      <c r="G118" s="1">
        <v>4</v>
      </c>
      <c r="H118" s="9">
        <v>38513</v>
      </c>
      <c r="I118" s="1">
        <v>20.99</v>
      </c>
      <c r="J118" s="3">
        <v>6.6775000000000002</v>
      </c>
    </row>
    <row r="119" spans="1:10">
      <c r="A119" s="10">
        <v>38470</v>
      </c>
      <c r="B119" s="6" t="s">
        <v>12</v>
      </c>
      <c r="C119" s="8" t="s">
        <v>122</v>
      </c>
      <c r="D119" s="18">
        <v>146</v>
      </c>
      <c r="E119" s="2">
        <v>0</v>
      </c>
      <c r="F119" s="2">
        <v>5.84</v>
      </c>
      <c r="G119" s="2">
        <v>4</v>
      </c>
      <c r="H119" s="10">
        <v>38471</v>
      </c>
      <c r="I119" s="2">
        <v>20.37</v>
      </c>
      <c r="J119" s="4">
        <v>6.8807</v>
      </c>
    </row>
    <row r="120" spans="1:10">
      <c r="A120" s="9">
        <v>38442</v>
      </c>
      <c r="B120" s="5" t="s">
        <v>12</v>
      </c>
      <c r="C120" s="7" t="s">
        <v>123</v>
      </c>
      <c r="D120" s="17">
        <v>146</v>
      </c>
      <c r="E120" s="1">
        <v>0</v>
      </c>
      <c r="F120" s="1">
        <v>5.84</v>
      </c>
      <c r="G120" s="1">
        <v>4</v>
      </c>
      <c r="H120" s="9">
        <v>38443</v>
      </c>
      <c r="I120" s="1">
        <v>20.6</v>
      </c>
      <c r="J120" s="3">
        <v>6.8038999999999996</v>
      </c>
    </row>
    <row r="121" spans="1:10">
      <c r="A121" s="10">
        <v>38414</v>
      </c>
      <c r="B121" s="6" t="s">
        <v>12</v>
      </c>
      <c r="C121" s="8" t="s">
        <v>124</v>
      </c>
      <c r="D121" s="18">
        <v>146</v>
      </c>
      <c r="E121" s="2">
        <v>0</v>
      </c>
      <c r="F121" s="2">
        <v>5.84</v>
      </c>
      <c r="G121" s="2">
        <v>4</v>
      </c>
      <c r="H121" s="10">
        <v>38415</v>
      </c>
      <c r="I121" s="2">
        <v>20.64</v>
      </c>
      <c r="J121" s="4">
        <v>6.7907000000000002</v>
      </c>
    </row>
    <row r="122" spans="1:10">
      <c r="A122" s="9">
        <v>38386</v>
      </c>
      <c r="B122" s="5" t="s">
        <v>12</v>
      </c>
      <c r="C122" s="7" t="s">
        <v>125</v>
      </c>
      <c r="D122" s="17">
        <v>127.72</v>
      </c>
      <c r="E122" s="1">
        <v>0</v>
      </c>
      <c r="F122" s="1">
        <v>5.1100000000000003</v>
      </c>
      <c r="G122" s="1">
        <v>4</v>
      </c>
      <c r="H122" s="9">
        <v>38387</v>
      </c>
      <c r="I122" s="1">
        <v>20.02</v>
      </c>
      <c r="J122" s="3">
        <v>6.1243999999999996</v>
      </c>
    </row>
    <row r="123" spans="1:10">
      <c r="A123" s="10">
        <v>38372</v>
      </c>
      <c r="B123" s="6" t="s">
        <v>12</v>
      </c>
      <c r="C123" s="8" t="s">
        <v>125</v>
      </c>
      <c r="D123" s="18">
        <v>3.68</v>
      </c>
      <c r="E123" s="2">
        <v>0</v>
      </c>
      <c r="F123" s="2">
        <v>0.15</v>
      </c>
      <c r="G123" s="2">
        <v>4</v>
      </c>
      <c r="H123" s="10">
        <v>38373</v>
      </c>
      <c r="I123" s="2">
        <v>19.66</v>
      </c>
      <c r="J123" s="4">
        <v>0.17960000000000001</v>
      </c>
    </row>
    <row r="124" spans="1:10">
      <c r="A124" s="9">
        <v>38351</v>
      </c>
      <c r="B124" s="5" t="s">
        <v>12</v>
      </c>
      <c r="C124" s="7" t="s">
        <v>126</v>
      </c>
      <c r="D124" s="17">
        <v>143.44</v>
      </c>
      <c r="E124" s="1">
        <v>0</v>
      </c>
      <c r="F124" s="1">
        <v>5.74</v>
      </c>
      <c r="G124" s="1">
        <v>4</v>
      </c>
      <c r="H124" s="9">
        <v>38352</v>
      </c>
      <c r="I124" s="1">
        <v>19.920000000000002</v>
      </c>
      <c r="J124" s="3">
        <v>6.9127000000000001</v>
      </c>
    </row>
    <row r="125" spans="1:10">
      <c r="A125" s="10">
        <v>38344</v>
      </c>
      <c r="B125" s="6" t="s">
        <v>12</v>
      </c>
      <c r="C125" s="8" t="s">
        <v>126</v>
      </c>
      <c r="D125" s="18">
        <v>2.56</v>
      </c>
      <c r="E125" s="2">
        <v>0</v>
      </c>
      <c r="F125" s="2">
        <v>0.1</v>
      </c>
      <c r="G125" s="2">
        <v>4</v>
      </c>
      <c r="H125" s="10">
        <v>38345</v>
      </c>
      <c r="I125" s="2">
        <v>19.8</v>
      </c>
      <c r="J125" s="4">
        <v>0.1242</v>
      </c>
    </row>
    <row r="126" spans="1:10">
      <c r="A126" s="9">
        <v>38323</v>
      </c>
      <c r="B126" s="5" t="s">
        <v>12</v>
      </c>
      <c r="C126" s="7" t="s">
        <v>127</v>
      </c>
      <c r="D126" s="17">
        <v>146</v>
      </c>
      <c r="E126" s="1">
        <v>0</v>
      </c>
      <c r="F126" s="1">
        <v>5.84</v>
      </c>
      <c r="G126" s="1">
        <v>4</v>
      </c>
      <c r="H126" s="9">
        <v>38324</v>
      </c>
      <c r="I126" s="1">
        <v>19.559999999999999</v>
      </c>
      <c r="J126" s="3">
        <v>7.1656000000000004</v>
      </c>
    </row>
    <row r="127" spans="1:10">
      <c r="A127" s="10">
        <v>38288</v>
      </c>
      <c r="B127" s="6" t="s">
        <v>12</v>
      </c>
      <c r="C127" s="8" t="s">
        <v>128</v>
      </c>
      <c r="D127" s="18">
        <v>146</v>
      </c>
      <c r="E127" s="2">
        <v>0</v>
      </c>
      <c r="F127" s="2">
        <v>5.84</v>
      </c>
      <c r="G127" s="2">
        <v>4</v>
      </c>
      <c r="H127" s="10">
        <v>38289</v>
      </c>
      <c r="I127" s="2">
        <v>19.04</v>
      </c>
      <c r="J127" s="4">
        <v>7.3613</v>
      </c>
    </row>
    <row r="128" spans="1:10">
      <c r="A128" s="9">
        <v>38260</v>
      </c>
      <c r="B128" s="5" t="s">
        <v>12</v>
      </c>
      <c r="C128" s="7" t="s">
        <v>129</v>
      </c>
      <c r="D128" s="17">
        <v>146.06</v>
      </c>
      <c r="E128" s="1">
        <v>0</v>
      </c>
      <c r="F128" s="1">
        <v>5.84</v>
      </c>
      <c r="G128" s="1">
        <v>4</v>
      </c>
      <c r="H128" s="9">
        <v>38261</v>
      </c>
      <c r="I128" s="1">
        <v>18.95</v>
      </c>
      <c r="J128" s="3">
        <v>7.3994999999999997</v>
      </c>
    </row>
    <row r="129" spans="1:10">
      <c r="A129" s="10">
        <v>38232</v>
      </c>
      <c r="B129" s="6" t="s">
        <v>12</v>
      </c>
      <c r="C129" s="8" t="s">
        <v>130</v>
      </c>
      <c r="D129" s="18">
        <v>146</v>
      </c>
      <c r="E129" s="2">
        <v>0</v>
      </c>
      <c r="F129" s="2">
        <v>5.84</v>
      </c>
      <c r="G129" s="2">
        <v>4</v>
      </c>
      <c r="H129" s="10">
        <v>38233</v>
      </c>
      <c r="I129" s="2">
        <v>18.59</v>
      </c>
      <c r="J129" s="4">
        <v>7.5395000000000003</v>
      </c>
    </row>
    <row r="130" spans="1:10">
      <c r="A130" s="9">
        <v>38204</v>
      </c>
      <c r="B130" s="5" t="s">
        <v>12</v>
      </c>
      <c r="C130" s="7" t="s">
        <v>131</v>
      </c>
      <c r="D130" s="17">
        <v>146.29</v>
      </c>
      <c r="E130" s="1">
        <v>0</v>
      </c>
      <c r="F130" s="1">
        <v>5.85</v>
      </c>
      <c r="G130" s="1">
        <v>4</v>
      </c>
      <c r="H130" s="9">
        <v>38205</v>
      </c>
      <c r="I130" s="1">
        <v>18.39</v>
      </c>
      <c r="J130" s="3">
        <v>7.6368</v>
      </c>
    </row>
    <row r="131" spans="1:10">
      <c r="A131" s="10">
        <v>38176</v>
      </c>
      <c r="B131" s="6" t="s">
        <v>12</v>
      </c>
      <c r="C131" s="8" t="s">
        <v>132</v>
      </c>
      <c r="D131" s="18">
        <v>146</v>
      </c>
      <c r="E131" s="2">
        <v>0</v>
      </c>
      <c r="F131" s="2">
        <v>5.84</v>
      </c>
      <c r="G131" s="2">
        <v>4</v>
      </c>
      <c r="H131" s="10">
        <v>38177</v>
      </c>
      <c r="I131" s="2">
        <v>18.37</v>
      </c>
      <c r="J131" s="4">
        <v>7.6298000000000004</v>
      </c>
    </row>
    <row r="132" spans="1:10">
      <c r="A132" s="9">
        <v>38155</v>
      </c>
      <c r="B132" s="5" t="s">
        <v>12</v>
      </c>
      <c r="C132" s="7" t="s">
        <v>133</v>
      </c>
      <c r="D132" s="17">
        <v>146</v>
      </c>
      <c r="E132" s="1">
        <v>0</v>
      </c>
      <c r="F132" s="1">
        <v>5.84</v>
      </c>
      <c r="G132" s="1">
        <v>4</v>
      </c>
      <c r="H132" s="9">
        <v>38156</v>
      </c>
      <c r="I132" s="1">
        <v>18.2</v>
      </c>
      <c r="J132" s="3">
        <v>7.7011000000000003</v>
      </c>
    </row>
    <row r="133" spans="1:10">
      <c r="A133" s="10">
        <v>38113</v>
      </c>
      <c r="B133" s="6" t="s">
        <v>12</v>
      </c>
      <c r="C133" s="8" t="s">
        <v>134</v>
      </c>
      <c r="D133" s="18">
        <v>146</v>
      </c>
      <c r="E133" s="2">
        <v>0</v>
      </c>
      <c r="F133" s="2">
        <v>5.84</v>
      </c>
      <c r="G133" s="2">
        <v>4</v>
      </c>
      <c r="H133" s="10">
        <v>38114</v>
      </c>
      <c r="I133" s="2">
        <v>18.28</v>
      </c>
      <c r="J133" s="4">
        <v>7.6673999999999998</v>
      </c>
    </row>
    <row r="134" spans="1:10">
      <c r="A134" s="9">
        <v>38078</v>
      </c>
      <c r="B134" s="5" t="s">
        <v>12</v>
      </c>
      <c r="C134" s="7" t="s">
        <v>135</v>
      </c>
      <c r="D134" s="17">
        <v>146</v>
      </c>
      <c r="E134" s="1">
        <v>0</v>
      </c>
      <c r="F134" s="1">
        <v>5.84</v>
      </c>
      <c r="G134" s="1">
        <v>4</v>
      </c>
      <c r="H134" s="9">
        <v>38079</v>
      </c>
      <c r="I134" s="1">
        <v>18.39</v>
      </c>
      <c r="J134" s="3">
        <v>7.6215000000000002</v>
      </c>
    </row>
    <row r="135" spans="1:10">
      <c r="A135" s="10">
        <v>38050</v>
      </c>
      <c r="B135" s="6" t="s">
        <v>12</v>
      </c>
      <c r="C135" s="8" t="s">
        <v>136</v>
      </c>
      <c r="D135" s="18">
        <v>126.55</v>
      </c>
      <c r="E135" s="2">
        <v>0</v>
      </c>
      <c r="F135" s="2">
        <v>5.0599999999999996</v>
      </c>
      <c r="G135" s="2">
        <v>4</v>
      </c>
      <c r="H135" s="10">
        <v>38051</v>
      </c>
      <c r="I135" s="2">
        <v>18.29</v>
      </c>
      <c r="J135" s="4">
        <v>6.6424000000000003</v>
      </c>
    </row>
    <row r="136" spans="1:10">
      <c r="A136" s="9">
        <v>38050</v>
      </c>
      <c r="B136" s="5" t="s">
        <v>12</v>
      </c>
      <c r="C136" s="7" t="s">
        <v>136</v>
      </c>
      <c r="D136" s="17">
        <v>19.45</v>
      </c>
      <c r="E136" s="1">
        <v>0</v>
      </c>
      <c r="F136" s="1">
        <v>0.78</v>
      </c>
      <c r="G136" s="1">
        <v>4</v>
      </c>
      <c r="H136" s="9">
        <v>38051</v>
      </c>
      <c r="I136" s="1">
        <v>18.29</v>
      </c>
      <c r="J136" s="3">
        <v>1.0207999999999999</v>
      </c>
    </row>
    <row r="137" spans="1:10">
      <c r="A137" s="10">
        <v>38015</v>
      </c>
      <c r="B137" s="6" t="s">
        <v>12</v>
      </c>
      <c r="C137" s="8" t="s">
        <v>137</v>
      </c>
      <c r="D137" s="18">
        <v>146</v>
      </c>
      <c r="E137" s="2">
        <v>0</v>
      </c>
      <c r="F137" s="2">
        <v>5.84</v>
      </c>
      <c r="G137" s="2">
        <v>4</v>
      </c>
      <c r="H137" s="10">
        <v>38016</v>
      </c>
      <c r="I137" s="2">
        <v>17.82</v>
      </c>
      <c r="J137" s="4">
        <v>7.8653000000000004</v>
      </c>
    </row>
    <row r="138" spans="1:10">
      <c r="A138" s="9">
        <v>37986</v>
      </c>
      <c r="B138" s="5" t="s">
        <v>12</v>
      </c>
      <c r="C138" s="7" t="s">
        <v>138</v>
      </c>
      <c r="D138" s="17">
        <v>130.53</v>
      </c>
      <c r="E138" s="1">
        <v>0</v>
      </c>
      <c r="F138" s="1">
        <v>5.22</v>
      </c>
      <c r="G138" s="1">
        <v>4</v>
      </c>
      <c r="H138" s="9">
        <v>37988</v>
      </c>
      <c r="I138" s="1">
        <v>17.59</v>
      </c>
      <c r="J138" s="3">
        <v>7.1238999999999999</v>
      </c>
    </row>
    <row r="139" spans="1:10">
      <c r="A139" s="10">
        <v>37984</v>
      </c>
      <c r="B139" s="6" t="s">
        <v>12</v>
      </c>
      <c r="C139" s="8" t="s">
        <v>138</v>
      </c>
      <c r="D139" s="18">
        <v>15.47</v>
      </c>
      <c r="E139" s="2">
        <v>0</v>
      </c>
      <c r="F139" s="2">
        <v>0.62</v>
      </c>
      <c r="G139" s="2">
        <v>4</v>
      </c>
      <c r="H139" s="10">
        <v>37985</v>
      </c>
      <c r="I139" s="2">
        <v>17.63</v>
      </c>
      <c r="J139" s="4">
        <v>0.84230000000000005</v>
      </c>
    </row>
    <row r="140" spans="1:10">
      <c r="A140" s="9">
        <v>37959</v>
      </c>
      <c r="B140" s="5" t="s">
        <v>12</v>
      </c>
      <c r="C140" s="7" t="s">
        <v>139</v>
      </c>
      <c r="D140" s="17">
        <v>130.32</v>
      </c>
      <c r="E140" s="1">
        <v>0</v>
      </c>
      <c r="F140" s="1">
        <v>5.21</v>
      </c>
      <c r="G140" s="1">
        <v>4</v>
      </c>
      <c r="H140" s="9">
        <v>37960</v>
      </c>
      <c r="I140" s="1">
        <v>17.059999999999999</v>
      </c>
      <c r="J140" s="3">
        <v>7.3334999999999999</v>
      </c>
    </row>
    <row r="141" spans="1:10">
      <c r="A141" s="10">
        <v>37952</v>
      </c>
      <c r="B141" s="6" t="s">
        <v>12</v>
      </c>
      <c r="C141" s="8" t="s">
        <v>139</v>
      </c>
      <c r="D141" s="18">
        <v>15.73</v>
      </c>
      <c r="E141" s="2">
        <v>0</v>
      </c>
      <c r="F141" s="2">
        <v>0.63</v>
      </c>
      <c r="G141" s="2">
        <v>4</v>
      </c>
      <c r="H141" s="10">
        <v>37953</v>
      </c>
      <c r="I141" s="2">
        <v>16.95</v>
      </c>
      <c r="J141" s="4">
        <v>0.89090000000000003</v>
      </c>
    </row>
    <row r="142" spans="1:10">
      <c r="A142" s="9">
        <v>37931</v>
      </c>
      <c r="B142" s="5" t="s">
        <v>12</v>
      </c>
      <c r="C142" s="7" t="s">
        <v>140</v>
      </c>
      <c r="D142" s="17">
        <v>130.4</v>
      </c>
      <c r="E142" s="1">
        <v>0</v>
      </c>
      <c r="F142" s="1">
        <v>5.22</v>
      </c>
      <c r="G142" s="1">
        <v>4</v>
      </c>
      <c r="H142" s="9">
        <v>37932</v>
      </c>
      <c r="I142" s="1">
        <v>17.420000000000002</v>
      </c>
      <c r="J142" s="3">
        <v>7.1859999999999999</v>
      </c>
    </row>
    <row r="143" spans="1:10">
      <c r="A143" s="10">
        <v>37924</v>
      </c>
      <c r="B143" s="6" t="s">
        <v>12</v>
      </c>
      <c r="C143" s="8" t="s">
        <v>140</v>
      </c>
      <c r="D143" s="18">
        <v>15.6</v>
      </c>
      <c r="E143" s="2">
        <v>0</v>
      </c>
      <c r="F143" s="2">
        <v>0.62</v>
      </c>
      <c r="G143" s="2">
        <v>4</v>
      </c>
      <c r="H143" s="10">
        <v>37925</v>
      </c>
      <c r="I143" s="2">
        <v>17.440000000000001</v>
      </c>
      <c r="J143" s="4">
        <v>0.8589</v>
      </c>
    </row>
    <row r="144" spans="1:10">
      <c r="A144" s="9">
        <v>37917</v>
      </c>
      <c r="B144" s="5" t="s">
        <v>12</v>
      </c>
      <c r="C144" s="7" t="s">
        <v>141</v>
      </c>
      <c r="D144" s="17">
        <v>146</v>
      </c>
      <c r="E144" s="1">
        <v>0</v>
      </c>
      <c r="F144" s="1">
        <v>5.84</v>
      </c>
      <c r="G144" s="1">
        <v>4</v>
      </c>
      <c r="H144" s="9">
        <v>37918</v>
      </c>
      <c r="I144" s="1">
        <v>17.48</v>
      </c>
      <c r="J144" s="3">
        <v>8.0183</v>
      </c>
    </row>
    <row r="145" spans="1:10">
      <c r="A145" s="10">
        <v>40736</v>
      </c>
      <c r="B145" s="6" t="s">
        <v>74</v>
      </c>
      <c r="C145" s="8" t="s">
        <v>142</v>
      </c>
      <c r="D145" s="18">
        <v>-7.0000000000000007E-2</v>
      </c>
      <c r="E145" s="6" t="s">
        <v>11</v>
      </c>
      <c r="F145" s="2">
        <v>0</v>
      </c>
      <c r="G145" s="6" t="s">
        <v>11</v>
      </c>
      <c r="H145" s="10">
        <v>40736</v>
      </c>
      <c r="I145" s="2">
        <v>30.95</v>
      </c>
      <c r="J145" s="4">
        <v>-2.2000000000000001E-3</v>
      </c>
    </row>
    <row r="146" spans="1:10">
      <c r="A146" s="9">
        <v>37931</v>
      </c>
      <c r="B146" s="5" t="s">
        <v>12</v>
      </c>
      <c r="C146" s="7" t="s">
        <v>142</v>
      </c>
      <c r="D146" s="17">
        <v>146.04</v>
      </c>
      <c r="E146" s="1">
        <v>0.04</v>
      </c>
      <c r="F146" s="1">
        <v>5.84</v>
      </c>
      <c r="G146" s="1">
        <v>4</v>
      </c>
      <c r="H146" s="9">
        <v>37932</v>
      </c>
      <c r="I146" s="1">
        <v>17.420000000000002</v>
      </c>
      <c r="J146" s="3">
        <v>8.0481999999999996</v>
      </c>
    </row>
    <row r="147" spans="1:10">
      <c r="A147" s="10">
        <v>37840</v>
      </c>
      <c r="B147" s="6" t="s">
        <v>12</v>
      </c>
      <c r="C147" s="8" t="s">
        <v>143</v>
      </c>
      <c r="D147" s="18">
        <v>146</v>
      </c>
      <c r="E147" s="2">
        <v>0</v>
      </c>
      <c r="F147" s="2">
        <v>5.84</v>
      </c>
      <c r="G147" s="2">
        <v>4</v>
      </c>
      <c r="H147" s="10">
        <v>37841</v>
      </c>
      <c r="I147" s="2">
        <v>17.18</v>
      </c>
      <c r="J147" s="4">
        <v>8.1583000000000006</v>
      </c>
    </row>
    <row r="148" spans="1:10">
      <c r="A148" s="9">
        <v>37812</v>
      </c>
      <c r="B148" s="5" t="s">
        <v>12</v>
      </c>
      <c r="C148" s="7" t="s">
        <v>144</v>
      </c>
      <c r="D148" s="17">
        <v>146</v>
      </c>
      <c r="E148" s="1">
        <v>0</v>
      </c>
      <c r="F148" s="1">
        <v>5.84</v>
      </c>
      <c r="G148" s="1">
        <v>4</v>
      </c>
      <c r="H148" s="9">
        <v>37813</v>
      </c>
      <c r="I148" s="1">
        <v>16.98</v>
      </c>
      <c r="J148" s="3">
        <v>8.2544000000000004</v>
      </c>
    </row>
    <row r="149" spans="1:10">
      <c r="A149" s="10">
        <v>37792</v>
      </c>
      <c r="B149" s="6" t="s">
        <v>12</v>
      </c>
      <c r="C149" s="8" t="s">
        <v>145</v>
      </c>
      <c r="D149" s="18">
        <v>147.15</v>
      </c>
      <c r="E149" s="2">
        <v>0</v>
      </c>
      <c r="F149" s="2">
        <v>5.89</v>
      </c>
      <c r="G149" s="2">
        <v>4</v>
      </c>
      <c r="H149" s="10">
        <v>37795</v>
      </c>
      <c r="I149" s="2">
        <v>16.7</v>
      </c>
      <c r="J149" s="4">
        <v>8.4587000000000003</v>
      </c>
    </row>
    <row r="150" spans="1:10">
      <c r="A150" s="9">
        <v>37750</v>
      </c>
      <c r="B150" s="5" t="s">
        <v>12</v>
      </c>
      <c r="C150" s="7" t="s">
        <v>146</v>
      </c>
      <c r="D150" s="17">
        <v>146</v>
      </c>
      <c r="E150" s="1">
        <v>0</v>
      </c>
      <c r="F150" s="1">
        <v>5.84</v>
      </c>
      <c r="G150" s="1">
        <v>4</v>
      </c>
      <c r="H150" s="9">
        <v>37753</v>
      </c>
      <c r="I150" s="1">
        <v>16.260000000000002</v>
      </c>
      <c r="J150" s="3">
        <v>8.6198999999999995</v>
      </c>
    </row>
    <row r="151" spans="1:10">
      <c r="A151" s="10">
        <v>37714</v>
      </c>
      <c r="B151" s="6" t="s">
        <v>12</v>
      </c>
      <c r="C151" s="8" t="s">
        <v>147</v>
      </c>
      <c r="D151" s="18">
        <v>146</v>
      </c>
      <c r="E151" s="2">
        <v>0</v>
      </c>
      <c r="F151" s="2">
        <v>5.84</v>
      </c>
      <c r="G151" s="2">
        <v>4</v>
      </c>
      <c r="H151" s="10">
        <v>37715</v>
      </c>
      <c r="I151" s="2">
        <v>15.96</v>
      </c>
      <c r="J151" s="4">
        <v>8.782</v>
      </c>
    </row>
    <row r="152" spans="1:10">
      <c r="A152" s="9">
        <v>41662</v>
      </c>
      <c r="B152" s="5" t="s">
        <v>12</v>
      </c>
      <c r="C152" s="7" t="s">
        <v>148</v>
      </c>
      <c r="D152" s="17">
        <v>11.3</v>
      </c>
      <c r="E152" s="1">
        <v>11.3</v>
      </c>
      <c r="F152" s="1">
        <v>0.4</v>
      </c>
      <c r="G152" s="1">
        <v>3.5</v>
      </c>
      <c r="H152" s="9">
        <v>41663</v>
      </c>
      <c r="I152" s="1">
        <v>36.229999999999997</v>
      </c>
      <c r="J152" s="3">
        <v>0.3009</v>
      </c>
    </row>
    <row r="153" spans="1:10">
      <c r="A153" s="10">
        <v>38575</v>
      </c>
      <c r="B153" s="6" t="s">
        <v>12</v>
      </c>
      <c r="C153" s="8" t="s">
        <v>148</v>
      </c>
      <c r="D153" s="18">
        <v>146</v>
      </c>
      <c r="E153" s="2">
        <v>0</v>
      </c>
      <c r="F153" s="2">
        <v>5.84</v>
      </c>
      <c r="G153" s="2">
        <v>4</v>
      </c>
      <c r="H153" s="10">
        <v>38576</v>
      </c>
      <c r="I153" s="2">
        <v>21.93</v>
      </c>
      <c r="J153" s="4">
        <v>6.3912000000000004</v>
      </c>
    </row>
    <row r="154" spans="1:10">
      <c r="A154" s="9">
        <v>37560</v>
      </c>
      <c r="B154" s="5" t="s">
        <v>12</v>
      </c>
      <c r="C154" s="7" t="s">
        <v>149</v>
      </c>
      <c r="D154" s="17">
        <v>66.31</v>
      </c>
      <c r="E154" s="1">
        <v>0</v>
      </c>
      <c r="F154" s="1">
        <v>2.65</v>
      </c>
      <c r="G154" s="1">
        <v>4</v>
      </c>
      <c r="H154" s="9">
        <v>37564</v>
      </c>
      <c r="I154" s="1">
        <v>15.76</v>
      </c>
      <c r="J154" s="3">
        <v>4.0392999999999999</v>
      </c>
    </row>
    <row r="155" spans="1:10">
      <c r="A155" s="10">
        <v>37553</v>
      </c>
      <c r="B155" s="6" t="s">
        <v>12</v>
      </c>
      <c r="C155" s="8" t="s">
        <v>149</v>
      </c>
      <c r="D155" s="18">
        <v>28.59</v>
      </c>
      <c r="E155" s="2">
        <v>0</v>
      </c>
      <c r="F155" s="2">
        <v>1.1399999999999999</v>
      </c>
      <c r="G155" s="2">
        <v>4</v>
      </c>
      <c r="H155" s="10">
        <v>37554</v>
      </c>
      <c r="I155" s="2">
        <v>15.58</v>
      </c>
      <c r="J155" s="4">
        <v>1.7619</v>
      </c>
    </row>
    <row r="156" spans="1:10">
      <c r="A156" s="9">
        <v>37532</v>
      </c>
      <c r="B156" s="5" t="s">
        <v>12</v>
      </c>
      <c r="C156" s="7" t="s">
        <v>150</v>
      </c>
      <c r="D156" s="17">
        <v>346.63</v>
      </c>
      <c r="E156" s="1">
        <v>0</v>
      </c>
      <c r="F156" s="1">
        <v>13.87</v>
      </c>
      <c r="G156" s="1">
        <v>4</v>
      </c>
      <c r="H156" s="9">
        <v>37533</v>
      </c>
      <c r="I156" s="1">
        <v>15.16</v>
      </c>
      <c r="J156" s="3">
        <v>21.9499</v>
      </c>
    </row>
    <row r="157" spans="1:10">
      <c r="A157" s="10">
        <v>37525</v>
      </c>
      <c r="B157" s="6" t="s">
        <v>12</v>
      </c>
      <c r="C157" s="8" t="s">
        <v>150</v>
      </c>
      <c r="D157" s="18">
        <v>205.25</v>
      </c>
      <c r="E157" s="2">
        <v>0</v>
      </c>
      <c r="F157" s="2">
        <v>8.2100000000000009</v>
      </c>
      <c r="G157" s="2">
        <v>4</v>
      </c>
      <c r="H157" s="10">
        <v>37526</v>
      </c>
      <c r="I157" s="2">
        <v>15.17</v>
      </c>
      <c r="J157" s="4">
        <v>12.988799999999999</v>
      </c>
    </row>
    <row r="158" spans="1:10">
      <c r="A158" s="9">
        <v>37497</v>
      </c>
      <c r="B158" s="5" t="s">
        <v>12</v>
      </c>
      <c r="C158" s="7" t="s">
        <v>151</v>
      </c>
      <c r="D158" s="17">
        <v>405.03</v>
      </c>
      <c r="E158" s="1">
        <v>0</v>
      </c>
      <c r="F158" s="1">
        <v>16.2</v>
      </c>
      <c r="G158" s="1">
        <v>4</v>
      </c>
      <c r="H158" s="9">
        <v>37498</v>
      </c>
      <c r="I158" s="1">
        <v>15.17</v>
      </c>
      <c r="J158" s="3">
        <v>25.631499999999999</v>
      </c>
    </row>
    <row r="159" spans="1:10">
      <c r="A159" s="10">
        <v>37490</v>
      </c>
      <c r="B159" s="6" t="s">
        <v>12</v>
      </c>
      <c r="C159" s="8" t="s">
        <v>151</v>
      </c>
      <c r="D159" s="18">
        <v>146.85</v>
      </c>
      <c r="E159" s="2">
        <v>0</v>
      </c>
      <c r="F159" s="2">
        <v>5.87</v>
      </c>
      <c r="G159" s="2">
        <v>4</v>
      </c>
      <c r="H159" s="10">
        <v>37491</v>
      </c>
      <c r="I159" s="2">
        <v>15.17</v>
      </c>
      <c r="J159" s="4">
        <v>9.2933000000000003</v>
      </c>
    </row>
    <row r="160" spans="1:10">
      <c r="A160" s="9">
        <v>37469</v>
      </c>
      <c r="B160" s="5" t="s">
        <v>12</v>
      </c>
      <c r="C160" s="7" t="s">
        <v>152</v>
      </c>
      <c r="D160" s="17">
        <v>399.09</v>
      </c>
      <c r="E160" s="1">
        <v>0</v>
      </c>
      <c r="F160" s="1">
        <v>15.96</v>
      </c>
      <c r="G160" s="1">
        <v>4</v>
      </c>
      <c r="H160" s="9">
        <v>37470</v>
      </c>
      <c r="I160" s="1">
        <v>14.91</v>
      </c>
      <c r="J160" s="3">
        <v>25.696200000000001</v>
      </c>
    </row>
    <row r="161" spans="1:10">
      <c r="A161" s="10">
        <v>37462</v>
      </c>
      <c r="B161" s="6" t="s">
        <v>12</v>
      </c>
      <c r="C161" s="8" t="s">
        <v>152</v>
      </c>
      <c r="D161" s="18">
        <v>152.79</v>
      </c>
      <c r="E161" s="2">
        <v>0</v>
      </c>
      <c r="F161" s="2">
        <v>6.11</v>
      </c>
      <c r="G161" s="2">
        <v>4</v>
      </c>
      <c r="H161" s="10">
        <v>37463</v>
      </c>
      <c r="I161" s="2">
        <v>14.67</v>
      </c>
      <c r="J161" s="4">
        <v>9.9985999999999997</v>
      </c>
    </row>
    <row r="162" spans="1:10">
      <c r="A162" s="9">
        <v>37441</v>
      </c>
      <c r="B162" s="5" t="s">
        <v>12</v>
      </c>
      <c r="C162" s="7" t="s">
        <v>153</v>
      </c>
      <c r="D162" s="17">
        <v>317.11</v>
      </c>
      <c r="E162" s="1">
        <v>0</v>
      </c>
      <c r="F162" s="1">
        <v>12.68</v>
      </c>
      <c r="G162" s="1">
        <v>4</v>
      </c>
      <c r="H162" s="9">
        <v>37442</v>
      </c>
      <c r="I162" s="1">
        <v>15.05</v>
      </c>
      <c r="J162" s="3">
        <v>20.227900000000002</v>
      </c>
    </row>
    <row r="163" spans="1:10">
      <c r="A163" s="10">
        <v>37434</v>
      </c>
      <c r="B163" s="6" t="s">
        <v>12</v>
      </c>
      <c r="C163" s="8" t="s">
        <v>153</v>
      </c>
      <c r="D163" s="18">
        <v>234.77</v>
      </c>
      <c r="E163" s="2">
        <v>0</v>
      </c>
      <c r="F163" s="2">
        <v>9.39</v>
      </c>
      <c r="G163" s="2">
        <v>4</v>
      </c>
      <c r="H163" s="10">
        <v>37435</v>
      </c>
      <c r="I163" s="2">
        <v>15.23</v>
      </c>
      <c r="J163" s="4">
        <v>14.798400000000001</v>
      </c>
    </row>
    <row r="164" spans="1:10">
      <c r="A164" s="9">
        <v>37411</v>
      </c>
      <c r="B164" s="5" t="s">
        <v>12</v>
      </c>
      <c r="C164" s="7" t="s">
        <v>154</v>
      </c>
      <c r="D164" s="17">
        <v>551.88</v>
      </c>
      <c r="E164" s="1">
        <v>0</v>
      </c>
      <c r="F164" s="1">
        <v>22.08</v>
      </c>
      <c r="G164" s="1">
        <v>4</v>
      </c>
      <c r="H164" s="9">
        <v>37412</v>
      </c>
      <c r="I164" s="1">
        <v>15.47</v>
      </c>
      <c r="J164" s="3">
        <v>34.246899999999997</v>
      </c>
    </row>
    <row r="165" spans="1:10">
      <c r="A165" s="10">
        <v>37382</v>
      </c>
      <c r="B165" s="6" t="s">
        <v>12</v>
      </c>
      <c r="C165" s="8" t="s">
        <v>155</v>
      </c>
      <c r="D165" s="18">
        <v>697.88</v>
      </c>
      <c r="E165" s="2">
        <v>0</v>
      </c>
      <c r="F165" s="2">
        <v>27.92</v>
      </c>
      <c r="G165" s="2">
        <v>4</v>
      </c>
      <c r="H165" s="10">
        <v>37383</v>
      </c>
      <c r="I165" s="2">
        <v>15.13</v>
      </c>
      <c r="J165" s="4">
        <v>44.280200000000001</v>
      </c>
    </row>
    <row r="166" spans="1:10">
      <c r="A166" s="9">
        <v>37341</v>
      </c>
      <c r="B166" s="5" t="s">
        <v>12</v>
      </c>
      <c r="C166" s="7" t="s">
        <v>156</v>
      </c>
      <c r="D166" s="17">
        <v>551.88</v>
      </c>
      <c r="E166" s="1">
        <v>0</v>
      </c>
      <c r="F166" s="1">
        <v>22.08</v>
      </c>
      <c r="G166" s="1">
        <v>4</v>
      </c>
      <c r="H166" s="9">
        <v>37342</v>
      </c>
      <c r="I166" s="1">
        <v>15</v>
      </c>
      <c r="J166" s="3">
        <v>35.32</v>
      </c>
    </row>
    <row r="167" spans="1:10">
      <c r="A167" s="10">
        <v>37329</v>
      </c>
      <c r="B167" s="6" t="s">
        <v>12</v>
      </c>
      <c r="C167" s="8" t="s">
        <v>157</v>
      </c>
      <c r="D167" s="18">
        <v>613.54</v>
      </c>
      <c r="E167" s="2">
        <v>0.34</v>
      </c>
      <c r="F167" s="2">
        <v>24.54</v>
      </c>
      <c r="G167" s="2">
        <v>4</v>
      </c>
      <c r="H167" s="10">
        <v>37330</v>
      </c>
      <c r="I167" s="2">
        <v>15.08</v>
      </c>
      <c r="J167" s="4">
        <v>39.058399999999999</v>
      </c>
    </row>
    <row r="168" spans="1:10">
      <c r="A168" s="9">
        <v>37162</v>
      </c>
      <c r="B168" s="5" t="s">
        <v>12</v>
      </c>
      <c r="C168" s="7" t="s">
        <v>158</v>
      </c>
      <c r="D168" s="17">
        <v>25.55</v>
      </c>
      <c r="E168" s="1">
        <v>0</v>
      </c>
      <c r="F168" s="1">
        <v>1.02</v>
      </c>
      <c r="G168" s="1">
        <v>4</v>
      </c>
      <c r="H168" s="9">
        <v>37165</v>
      </c>
      <c r="I168" s="1">
        <v>12.76</v>
      </c>
      <c r="J168" s="3">
        <v>1.9224000000000001</v>
      </c>
    </row>
    <row r="169" spans="1:10">
      <c r="A169" s="10">
        <v>39051</v>
      </c>
      <c r="B169" s="6" t="s">
        <v>12</v>
      </c>
      <c r="C169" s="8" t="s">
        <v>159</v>
      </c>
      <c r="D169" s="18">
        <v>1.87</v>
      </c>
      <c r="E169" s="2">
        <v>1.87</v>
      </c>
      <c r="F169" s="2">
        <v>7.0000000000000007E-2</v>
      </c>
      <c r="G169" s="2">
        <v>4</v>
      </c>
      <c r="H169" s="10">
        <v>39052</v>
      </c>
      <c r="I169" s="2">
        <v>26.42</v>
      </c>
      <c r="J169" s="4">
        <v>6.8099999999999994E-2</v>
      </c>
    </row>
    <row r="170" spans="1:10">
      <c r="A170" s="9">
        <v>37154</v>
      </c>
      <c r="B170" s="5" t="s">
        <v>12</v>
      </c>
      <c r="C170" s="7" t="s">
        <v>159</v>
      </c>
      <c r="D170" s="17">
        <v>858.46</v>
      </c>
      <c r="E170" s="1">
        <v>0.71</v>
      </c>
      <c r="F170" s="1">
        <v>34.340000000000003</v>
      </c>
      <c r="G170" s="1">
        <v>4</v>
      </c>
      <c r="H170" s="9">
        <v>37155</v>
      </c>
      <c r="I170" s="1">
        <v>12.78</v>
      </c>
      <c r="J170" s="3">
        <v>64.485100000000003</v>
      </c>
    </row>
    <row r="171" spans="1:10">
      <c r="A171" s="10">
        <v>37106</v>
      </c>
      <c r="B171" s="6" t="s">
        <v>12</v>
      </c>
      <c r="C171" s="8" t="s">
        <v>160</v>
      </c>
      <c r="D171" s="18">
        <v>613.20000000000005</v>
      </c>
      <c r="E171" s="2">
        <v>0</v>
      </c>
      <c r="F171" s="2">
        <v>61.32</v>
      </c>
      <c r="G171" s="2">
        <v>10</v>
      </c>
      <c r="H171" s="10">
        <v>37109</v>
      </c>
      <c r="I171" s="2">
        <v>12.82</v>
      </c>
      <c r="J171" s="4">
        <v>43.048400000000001</v>
      </c>
    </row>
    <row r="172" spans="1:10">
      <c r="A172" s="9">
        <v>37082</v>
      </c>
      <c r="B172" s="5" t="s">
        <v>12</v>
      </c>
      <c r="C172" s="7" t="s">
        <v>161</v>
      </c>
      <c r="D172" s="17">
        <v>627.79999999999995</v>
      </c>
      <c r="E172" s="1">
        <v>0</v>
      </c>
      <c r="F172" s="1">
        <v>62.78</v>
      </c>
      <c r="G172" s="1">
        <v>10</v>
      </c>
      <c r="H172" s="9">
        <v>37083</v>
      </c>
      <c r="I172" s="1">
        <v>12.62</v>
      </c>
      <c r="J172" s="3">
        <v>44.771799999999999</v>
      </c>
    </row>
    <row r="173" spans="1:10">
      <c r="A173" s="10">
        <v>37043</v>
      </c>
      <c r="B173" s="6" t="s">
        <v>12</v>
      </c>
      <c r="C173" s="8" t="s">
        <v>162</v>
      </c>
      <c r="D173" s="18">
        <v>613.20000000000005</v>
      </c>
      <c r="E173" s="2">
        <v>0</v>
      </c>
      <c r="F173" s="2">
        <v>61.32</v>
      </c>
      <c r="G173" s="2">
        <v>10</v>
      </c>
      <c r="H173" s="10">
        <v>37046</v>
      </c>
      <c r="I173" s="2">
        <v>13.19</v>
      </c>
      <c r="J173" s="4">
        <v>41.840800000000002</v>
      </c>
    </row>
    <row r="174" spans="1:10">
      <c r="A174" s="9">
        <v>37018</v>
      </c>
      <c r="B174" s="5" t="s">
        <v>12</v>
      </c>
      <c r="C174" s="7" t="s">
        <v>163</v>
      </c>
      <c r="D174" s="17">
        <v>630.72</v>
      </c>
      <c r="E174" s="1">
        <v>0</v>
      </c>
      <c r="F174" s="1">
        <v>63.07</v>
      </c>
      <c r="G174" s="1">
        <v>10</v>
      </c>
      <c r="H174" s="9">
        <v>37019</v>
      </c>
      <c r="I174" s="1">
        <v>13</v>
      </c>
      <c r="J174" s="3">
        <v>43.665399999999998</v>
      </c>
    </row>
    <row r="175" spans="1:10">
      <c r="A175" s="10">
        <v>36977</v>
      </c>
      <c r="B175" s="6" t="s">
        <v>12</v>
      </c>
      <c r="C175" s="8" t="s">
        <v>164</v>
      </c>
      <c r="D175" s="18">
        <v>613.20000000000005</v>
      </c>
      <c r="E175" s="2">
        <v>0</v>
      </c>
      <c r="F175" s="2">
        <v>61.32</v>
      </c>
      <c r="G175" s="2">
        <v>10</v>
      </c>
      <c r="H175" s="10">
        <v>36978</v>
      </c>
      <c r="I175" s="2">
        <v>12.72</v>
      </c>
      <c r="J175" s="4">
        <v>43.386800000000001</v>
      </c>
    </row>
    <row r="176" spans="1:10">
      <c r="A176" s="9">
        <v>36949</v>
      </c>
      <c r="B176" s="5" t="s">
        <v>12</v>
      </c>
      <c r="C176" s="7" t="s">
        <v>165</v>
      </c>
      <c r="D176" s="17">
        <v>613.20000000000005</v>
      </c>
      <c r="E176" s="1">
        <v>0</v>
      </c>
      <c r="F176" s="1">
        <v>61.32</v>
      </c>
      <c r="G176" s="1">
        <v>10</v>
      </c>
      <c r="H176" s="9">
        <v>36950</v>
      </c>
      <c r="I176" s="1">
        <v>12.85</v>
      </c>
      <c r="J176" s="3">
        <v>42.947899999999997</v>
      </c>
    </row>
    <row r="177" spans="1:10">
      <c r="A177" s="10">
        <v>36675</v>
      </c>
      <c r="B177" s="6" t="s">
        <v>12</v>
      </c>
      <c r="C177" s="8" t="s">
        <v>166</v>
      </c>
      <c r="D177" s="18">
        <v>1449.78</v>
      </c>
      <c r="E177" s="2">
        <v>0</v>
      </c>
      <c r="F177" s="2">
        <v>144.97999999999999</v>
      </c>
      <c r="G177" s="2">
        <v>10</v>
      </c>
      <c r="H177" s="10">
        <v>36676</v>
      </c>
      <c r="I177" s="2">
        <v>12.08</v>
      </c>
      <c r="J177" s="4">
        <v>108.0134</v>
      </c>
    </row>
    <row r="178" spans="1:10">
      <c r="A178" s="9">
        <v>36675</v>
      </c>
      <c r="B178" s="5" t="s">
        <v>12</v>
      </c>
      <c r="C178" s="7" t="s">
        <v>166</v>
      </c>
      <c r="D178" s="17">
        <v>0.83</v>
      </c>
      <c r="E178" s="1">
        <v>0.83</v>
      </c>
      <c r="F178" s="1">
        <v>0.08</v>
      </c>
      <c r="G178" s="1">
        <v>10</v>
      </c>
      <c r="H178" s="9">
        <v>36676</v>
      </c>
      <c r="I178" s="1">
        <v>12.08</v>
      </c>
      <c r="J178" s="3">
        <v>6.1800000000000001E-2</v>
      </c>
    </row>
    <row r="179" spans="1:10">
      <c r="A179" s="10">
        <v>36650</v>
      </c>
      <c r="B179" s="6" t="s">
        <v>12</v>
      </c>
      <c r="C179" s="8" t="s">
        <v>167</v>
      </c>
      <c r="D179" s="18">
        <v>1466.57</v>
      </c>
      <c r="E179" s="2">
        <v>0</v>
      </c>
      <c r="F179" s="2">
        <v>146.66</v>
      </c>
      <c r="G179" s="2">
        <v>10</v>
      </c>
      <c r="H179" s="10">
        <v>36651</v>
      </c>
      <c r="I179" s="2">
        <v>12.3</v>
      </c>
      <c r="J179" s="4">
        <v>107.31</v>
      </c>
    </row>
    <row r="180" spans="1:10">
      <c r="A180" s="9">
        <v>36650</v>
      </c>
      <c r="B180" s="5" t="s">
        <v>12</v>
      </c>
      <c r="C180" s="7" t="s">
        <v>167</v>
      </c>
      <c r="D180" s="17">
        <v>5.91</v>
      </c>
      <c r="E180" s="1">
        <v>5.91</v>
      </c>
      <c r="F180" s="1">
        <v>0.59</v>
      </c>
      <c r="G180" s="1">
        <v>10</v>
      </c>
      <c r="H180" s="9">
        <v>36651</v>
      </c>
      <c r="I180" s="1">
        <v>12.3</v>
      </c>
      <c r="J180" s="3">
        <v>0.43240000000000001</v>
      </c>
    </row>
    <row r="181" spans="1:10">
      <c r="A181" s="10">
        <v>36612</v>
      </c>
      <c r="B181" s="6" t="s">
        <v>12</v>
      </c>
      <c r="C181" s="8" t="s">
        <v>168</v>
      </c>
      <c r="D181" s="18">
        <v>638.02</v>
      </c>
      <c r="E181" s="2">
        <v>0</v>
      </c>
      <c r="F181" s="2">
        <v>63.8</v>
      </c>
      <c r="G181" s="2">
        <v>10</v>
      </c>
      <c r="H181" s="10">
        <v>36613</v>
      </c>
      <c r="I181" s="2">
        <v>13.06</v>
      </c>
      <c r="J181" s="4">
        <v>43.967700000000001</v>
      </c>
    </row>
    <row r="182" spans="1:10">
      <c r="A182" s="9">
        <v>36585</v>
      </c>
      <c r="B182" s="5" t="s">
        <v>12</v>
      </c>
      <c r="C182" s="7" t="s">
        <v>169</v>
      </c>
      <c r="D182" s="17">
        <v>444.57</v>
      </c>
      <c r="E182" s="1">
        <v>0</v>
      </c>
      <c r="F182" s="1">
        <v>44.46</v>
      </c>
      <c r="G182" s="1">
        <v>10</v>
      </c>
      <c r="H182" s="9">
        <v>36586</v>
      </c>
      <c r="I182" s="1">
        <v>12.5</v>
      </c>
      <c r="J182" s="3">
        <v>32.009</v>
      </c>
    </row>
    <row r="183" spans="1:10">
      <c r="A183" s="10">
        <v>36585</v>
      </c>
      <c r="B183" s="6" t="s">
        <v>12</v>
      </c>
      <c r="C183" s="8" t="s">
        <v>169</v>
      </c>
      <c r="D183" s="18">
        <v>0.26</v>
      </c>
      <c r="E183" s="2">
        <v>0.26</v>
      </c>
      <c r="F183" s="2">
        <v>0.03</v>
      </c>
      <c r="G183" s="2">
        <v>10</v>
      </c>
      <c r="H183" s="10">
        <v>36586</v>
      </c>
      <c r="I183" s="2">
        <v>12.5</v>
      </c>
      <c r="J183" s="4">
        <v>1.8700000000000001E-2</v>
      </c>
    </row>
    <row r="184" spans="1:10">
      <c r="A184" s="9">
        <v>36468</v>
      </c>
      <c r="B184" s="5" t="s">
        <v>12</v>
      </c>
      <c r="C184" s="7" t="s">
        <v>170</v>
      </c>
      <c r="D184" s="17">
        <v>262.45</v>
      </c>
      <c r="E184" s="1">
        <v>0</v>
      </c>
      <c r="F184" s="1">
        <v>26.25</v>
      </c>
      <c r="G184" s="1">
        <v>10</v>
      </c>
      <c r="H184" s="9">
        <v>36469</v>
      </c>
      <c r="I184" s="1">
        <v>10.41</v>
      </c>
      <c r="J184" s="3">
        <v>22.689699999999998</v>
      </c>
    </row>
    <row r="185" spans="1:10">
      <c r="A185" s="10">
        <v>36468</v>
      </c>
      <c r="B185" s="6" t="s">
        <v>12</v>
      </c>
      <c r="C185" s="8" t="s">
        <v>170</v>
      </c>
      <c r="D185" s="18">
        <v>0.91</v>
      </c>
      <c r="E185" s="2">
        <v>0.91</v>
      </c>
      <c r="F185" s="2">
        <v>0.09</v>
      </c>
      <c r="G185" s="2">
        <v>10</v>
      </c>
      <c r="H185" s="10">
        <v>36469</v>
      </c>
      <c r="I185" s="2">
        <v>10.41</v>
      </c>
      <c r="J185" s="4">
        <v>7.8700000000000006E-2</v>
      </c>
    </row>
    <row r="186" spans="1:10">
      <c r="A186" s="9">
        <v>38748</v>
      </c>
      <c r="B186" s="5" t="s">
        <v>12</v>
      </c>
      <c r="C186" s="7" t="s">
        <v>171</v>
      </c>
      <c r="D186" s="17">
        <v>0.06</v>
      </c>
      <c r="E186" s="1">
        <v>0.06</v>
      </c>
      <c r="F186" s="1">
        <v>0</v>
      </c>
      <c r="G186" s="1">
        <v>4</v>
      </c>
      <c r="H186" s="9">
        <v>38749</v>
      </c>
      <c r="I186" s="1">
        <v>23.54</v>
      </c>
      <c r="J186" s="3">
        <v>2.5000000000000001E-3</v>
      </c>
    </row>
    <row r="187" spans="1:10">
      <c r="A187" s="10">
        <v>36454</v>
      </c>
      <c r="B187" s="6" t="s">
        <v>12</v>
      </c>
      <c r="C187" s="8" t="s">
        <v>171</v>
      </c>
      <c r="D187" s="18">
        <v>422.38</v>
      </c>
      <c r="E187" s="2">
        <v>0</v>
      </c>
      <c r="F187" s="2">
        <v>42.24</v>
      </c>
      <c r="G187" s="2">
        <v>10</v>
      </c>
      <c r="H187" s="10">
        <v>36455</v>
      </c>
      <c r="I187" s="2">
        <v>10.44</v>
      </c>
      <c r="J187" s="4">
        <v>36.401800000000001</v>
      </c>
    </row>
    <row r="188" spans="1:10">
      <c r="A188" s="9">
        <v>36454</v>
      </c>
      <c r="B188" s="5" t="s">
        <v>12</v>
      </c>
      <c r="C188" s="7" t="s">
        <v>171</v>
      </c>
      <c r="D188" s="17">
        <v>6.32</v>
      </c>
      <c r="E188" s="1">
        <v>6.32</v>
      </c>
      <c r="F188" s="1">
        <v>0.63</v>
      </c>
      <c r="G188" s="1">
        <v>10</v>
      </c>
      <c r="H188" s="9">
        <v>36455</v>
      </c>
      <c r="I188" s="1">
        <v>10.44</v>
      </c>
      <c r="J188" s="3">
        <v>0.54469999999999996</v>
      </c>
    </row>
    <row r="189" spans="1:10">
      <c r="A189" s="10">
        <v>36416</v>
      </c>
      <c r="B189" s="6" t="s">
        <v>12</v>
      </c>
      <c r="C189" s="8" t="s">
        <v>172</v>
      </c>
      <c r="D189" s="18">
        <v>404.42</v>
      </c>
      <c r="E189" s="2">
        <v>0</v>
      </c>
      <c r="F189" s="2">
        <v>40.44</v>
      </c>
      <c r="G189" s="2">
        <v>10</v>
      </c>
      <c r="H189" s="10">
        <v>36417</v>
      </c>
      <c r="I189" s="2">
        <v>10.5</v>
      </c>
      <c r="J189" s="4">
        <v>34.660499999999999</v>
      </c>
    </row>
    <row r="190" spans="1:10">
      <c r="A190" s="9">
        <v>36416</v>
      </c>
      <c r="B190" s="5" t="s">
        <v>12</v>
      </c>
      <c r="C190" s="7" t="s">
        <v>172</v>
      </c>
      <c r="D190" s="17">
        <v>3.49</v>
      </c>
      <c r="E190" s="1">
        <v>3.49</v>
      </c>
      <c r="F190" s="1">
        <v>0.35</v>
      </c>
      <c r="G190" s="1">
        <v>10</v>
      </c>
      <c r="H190" s="9">
        <v>36417</v>
      </c>
      <c r="I190" s="1">
        <v>10.5</v>
      </c>
      <c r="J190" s="3">
        <v>0.29909999999999998</v>
      </c>
    </row>
    <row r="191" spans="1:10">
      <c r="A191" s="10">
        <v>38716</v>
      </c>
      <c r="B191" s="6" t="s">
        <v>12</v>
      </c>
      <c r="C191" s="8" t="s">
        <v>173</v>
      </c>
      <c r="D191" s="18">
        <v>0.08</v>
      </c>
      <c r="E191" s="2">
        <v>0.08</v>
      </c>
      <c r="F191" s="2">
        <v>0</v>
      </c>
      <c r="G191" s="2">
        <v>4</v>
      </c>
      <c r="H191" s="10">
        <v>38719</v>
      </c>
      <c r="I191" s="2">
        <v>23.04</v>
      </c>
      <c r="J191" s="4">
        <v>3.5000000000000001E-3</v>
      </c>
    </row>
    <row r="192" spans="1:10">
      <c r="A192" s="9">
        <v>36445</v>
      </c>
      <c r="B192" s="5" t="s">
        <v>12</v>
      </c>
      <c r="C192" s="7" t="s">
        <v>173</v>
      </c>
      <c r="D192" s="17">
        <v>431.36</v>
      </c>
      <c r="E192" s="1">
        <v>0</v>
      </c>
      <c r="F192" s="1">
        <v>43.14</v>
      </c>
      <c r="G192" s="1">
        <v>10</v>
      </c>
      <c r="H192" s="9">
        <v>36446</v>
      </c>
      <c r="I192" s="1">
        <v>10.43</v>
      </c>
      <c r="J192" s="3">
        <v>37.216299999999997</v>
      </c>
    </row>
    <row r="193" spans="1:10">
      <c r="A193" s="10">
        <v>36445</v>
      </c>
      <c r="B193" s="6" t="s">
        <v>12</v>
      </c>
      <c r="C193" s="8" t="s">
        <v>173</v>
      </c>
      <c r="D193" s="18">
        <v>19.11</v>
      </c>
      <c r="E193" s="2">
        <v>19.11</v>
      </c>
      <c r="F193" s="2">
        <v>1.91</v>
      </c>
      <c r="G193" s="2">
        <v>10</v>
      </c>
      <c r="H193" s="10">
        <v>36446</v>
      </c>
      <c r="I193" s="2">
        <v>10.43</v>
      </c>
      <c r="J193" s="4">
        <v>1.6488</v>
      </c>
    </row>
    <row r="194" spans="1:10">
      <c r="A194" s="9">
        <v>38686</v>
      </c>
      <c r="B194" s="5" t="s">
        <v>12</v>
      </c>
      <c r="C194" s="7" t="s">
        <v>174</v>
      </c>
      <c r="D194" s="17">
        <v>2.91</v>
      </c>
      <c r="E194" s="1">
        <v>2.91</v>
      </c>
      <c r="F194" s="1">
        <v>0.12</v>
      </c>
      <c r="G194" s="1">
        <v>4</v>
      </c>
      <c r="H194" s="9">
        <v>38687</v>
      </c>
      <c r="I194" s="1">
        <v>22.53</v>
      </c>
      <c r="J194" s="3">
        <v>0.12379999999999999</v>
      </c>
    </row>
    <row r="195" spans="1:10">
      <c r="A195" s="10">
        <v>36404</v>
      </c>
      <c r="B195" s="6" t="s">
        <v>12</v>
      </c>
      <c r="C195" s="8" t="s">
        <v>174</v>
      </c>
      <c r="D195" s="18">
        <v>411.14</v>
      </c>
      <c r="E195" s="2">
        <v>0</v>
      </c>
      <c r="F195" s="2">
        <v>41.11</v>
      </c>
      <c r="G195" s="2">
        <v>10</v>
      </c>
      <c r="H195" s="10">
        <v>36405</v>
      </c>
      <c r="I195" s="2">
        <v>10.49</v>
      </c>
      <c r="J195" s="4">
        <v>35.287700000000001</v>
      </c>
    </row>
    <row r="196" spans="1:10">
      <c r="A196" s="9">
        <v>36404</v>
      </c>
      <c r="B196" s="5" t="s">
        <v>12</v>
      </c>
      <c r="C196" s="7" t="s">
        <v>174</v>
      </c>
      <c r="D196" s="17">
        <v>13.01</v>
      </c>
      <c r="E196" s="1">
        <v>13.01</v>
      </c>
      <c r="F196" s="1">
        <v>1.3</v>
      </c>
      <c r="G196" s="1">
        <v>10</v>
      </c>
      <c r="H196" s="9">
        <v>36405</v>
      </c>
      <c r="I196" s="1">
        <v>10.49</v>
      </c>
      <c r="J196" s="3">
        <v>1.1166</v>
      </c>
    </row>
    <row r="197" spans="1:10">
      <c r="A197" s="10">
        <v>38686</v>
      </c>
      <c r="B197" s="6" t="s">
        <v>12</v>
      </c>
      <c r="C197" s="8" t="s">
        <v>175</v>
      </c>
      <c r="D197" s="18">
        <v>29.92</v>
      </c>
      <c r="E197" s="2">
        <v>29.92</v>
      </c>
      <c r="F197" s="2">
        <v>1.2</v>
      </c>
      <c r="G197" s="2">
        <v>4</v>
      </c>
      <c r="H197" s="10">
        <v>38687</v>
      </c>
      <c r="I197" s="2">
        <v>22.53</v>
      </c>
      <c r="J197" s="4">
        <v>1.2746999999999999</v>
      </c>
    </row>
    <row r="198" spans="1:10">
      <c r="A198" s="9">
        <v>36433</v>
      </c>
      <c r="B198" s="5" t="s">
        <v>12</v>
      </c>
      <c r="C198" s="7" t="s">
        <v>175</v>
      </c>
      <c r="D198" s="17">
        <v>422.38</v>
      </c>
      <c r="E198" s="1">
        <v>0</v>
      </c>
      <c r="F198" s="1">
        <v>42.24</v>
      </c>
      <c r="G198" s="1">
        <v>10</v>
      </c>
      <c r="H198" s="9">
        <v>36434</v>
      </c>
      <c r="I198" s="1">
        <v>10.41</v>
      </c>
      <c r="J198" s="3">
        <v>36.499499999999998</v>
      </c>
    </row>
    <row r="199" spans="1:10">
      <c r="A199" s="10">
        <v>36433</v>
      </c>
      <c r="B199" s="6" t="s">
        <v>12</v>
      </c>
      <c r="C199" s="8" t="s">
        <v>175</v>
      </c>
      <c r="D199" s="18">
        <v>0.24</v>
      </c>
      <c r="E199" s="2">
        <v>0.24</v>
      </c>
      <c r="F199" s="2">
        <v>0.02</v>
      </c>
      <c r="G199" s="2">
        <v>10</v>
      </c>
      <c r="H199" s="10">
        <v>36434</v>
      </c>
      <c r="I199" s="2">
        <v>10.41</v>
      </c>
      <c r="J199" s="4">
        <v>2.07E-2</v>
      </c>
    </row>
    <row r="200" spans="1:10">
      <c r="A200" s="13" t="s">
        <v>176</v>
      </c>
      <c r="B200" s="12"/>
      <c r="C200" s="12"/>
      <c r="D200" s="19">
        <v>-565.73999999995044</v>
      </c>
      <c r="E200" s="12">
        <v>107.29</v>
      </c>
      <c r="F200" s="12">
        <v>1859.2799999999993</v>
      </c>
      <c r="G200" s="12"/>
      <c r="H200" s="12"/>
      <c r="I200" s="12"/>
      <c r="J200" s="14">
        <v>858.14310000000012</v>
      </c>
    </row>
    <row r="203" spans="1:10">
      <c r="D203" s="20" t="s">
        <v>185</v>
      </c>
      <c r="E203" t="s">
        <v>186</v>
      </c>
      <c r="F203" t="s">
        <v>184</v>
      </c>
    </row>
    <row r="204" spans="1:10">
      <c r="D204" s="20">
        <f>SUM(D3:D199)</f>
        <v>31889.230000000003</v>
      </c>
      <c r="E204" s="20">
        <f>SUM(E3:E199)</f>
        <v>107.29</v>
      </c>
      <c r="F204" s="20">
        <f>SUM(F3:F199)</f>
        <v>1859.2799999999993</v>
      </c>
      <c r="G204" s="20"/>
      <c r="I204" t="s">
        <v>187</v>
      </c>
      <c r="J204" s="20">
        <f>SUM(J3:J199)</f>
        <v>1767.2458999999997</v>
      </c>
    </row>
    <row r="206" spans="1:10">
      <c r="E206" s="20">
        <f>SUM(D204:E204)</f>
        <v>31996.520000000004</v>
      </c>
      <c r="I206" t="s">
        <v>188</v>
      </c>
      <c r="J206">
        <v>36.4</v>
      </c>
    </row>
    <row r="208" spans="1:10">
      <c r="J208">
        <f>J204*J206</f>
        <v>64327.750759999988</v>
      </c>
    </row>
    <row r="210" spans="4:9">
      <c r="D210" s="20" t="s">
        <v>180</v>
      </c>
      <c r="F210" s="20">
        <f>J208-E206</f>
        <v>32331.230759999984</v>
      </c>
    </row>
    <row r="211" spans="4:9">
      <c r="D211" s="20" t="s">
        <v>189</v>
      </c>
      <c r="F211" s="15">
        <f>F210/E206</f>
        <v>1.0104608488673137</v>
      </c>
      <c r="H211" t="s">
        <v>194</v>
      </c>
    </row>
    <row r="213" spans="4:9">
      <c r="D213" s="20" t="s">
        <v>190</v>
      </c>
      <c r="F213" s="21">
        <f>F204/E206</f>
        <v>5.8108819334102557E-2</v>
      </c>
    </row>
    <row r="216" spans="4:9">
      <c r="D216" s="20" t="s">
        <v>191</v>
      </c>
      <c r="H216" t="s">
        <v>193</v>
      </c>
      <c r="I216">
        <v>600000</v>
      </c>
    </row>
    <row r="217" spans="4:9">
      <c r="F217" t="s">
        <v>192</v>
      </c>
    </row>
    <row r="218" spans="4:9">
      <c r="D218" s="20">
        <v>10</v>
      </c>
      <c r="F218" s="20">
        <f>$J$208/12/D218</f>
        <v>536.06458966666662</v>
      </c>
      <c r="H218" s="20">
        <f>D218</f>
        <v>10</v>
      </c>
      <c r="I218" s="20">
        <f>$I$216/12/H218</f>
        <v>5000</v>
      </c>
    </row>
    <row r="219" spans="4:9">
      <c r="D219" s="20">
        <v>15</v>
      </c>
      <c r="F219" s="20">
        <f>$J$208/12/D219</f>
        <v>357.37639311111104</v>
      </c>
      <c r="H219" s="20">
        <f>D219</f>
        <v>15</v>
      </c>
      <c r="I219" s="20">
        <f>$I$216/12/H219</f>
        <v>3333.3333333333335</v>
      </c>
    </row>
    <row r="220" spans="4:9">
      <c r="D220" s="20">
        <v>20</v>
      </c>
      <c r="F220" s="20">
        <f>$J$208/12/D220</f>
        <v>268.03229483333331</v>
      </c>
      <c r="H220" s="20">
        <f>D220</f>
        <v>20</v>
      </c>
      <c r="I220" s="20">
        <f>$I$216/12/H220</f>
        <v>2500</v>
      </c>
    </row>
    <row r="223" spans="4:9">
      <c r="D223" s="20" t="s">
        <v>195</v>
      </c>
    </row>
  </sheetData>
  <pageMargins left="0.75" right="0.75" top="1" bottom="1" header="0.5" footer="0.5"/>
  <pageSetup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33"/>
  <sheetViews>
    <sheetView workbookViewId="0">
      <selection activeCell="I24" sqref="I24"/>
    </sheetView>
  </sheetViews>
  <sheetFormatPr baseColWidth="10" defaultRowHeight="12" x14ac:dyDescent="0"/>
  <sheetData>
    <row r="5" spans="1:6">
      <c r="B5" t="s">
        <v>178</v>
      </c>
      <c r="C5">
        <v>35.700000000000003</v>
      </c>
    </row>
    <row r="6" spans="1:6">
      <c r="C6">
        <v>10.41</v>
      </c>
    </row>
    <row r="8" spans="1:6">
      <c r="B8" t="s">
        <v>183</v>
      </c>
      <c r="C8">
        <f>C5-C6</f>
        <v>25.290000000000003</v>
      </c>
      <c r="D8" s="15">
        <f>C8/C6</f>
        <v>2.4293948126801155</v>
      </c>
      <c r="F8" s="22">
        <v>8.5599999999999996E-2</v>
      </c>
    </row>
    <row r="10" spans="1:6">
      <c r="A10" t="s">
        <v>196</v>
      </c>
      <c r="B10" t="s">
        <v>179</v>
      </c>
      <c r="C10">
        <v>35.700000000000003</v>
      </c>
    </row>
    <row r="11" spans="1:6">
      <c r="B11" t="s">
        <v>177</v>
      </c>
      <c r="C11">
        <v>18.2</v>
      </c>
      <c r="D11" t="s">
        <v>181</v>
      </c>
    </row>
    <row r="12" spans="1:6">
      <c r="B12" t="s">
        <v>180</v>
      </c>
      <c r="C12">
        <f>C5-C11</f>
        <v>17.500000000000004</v>
      </c>
    </row>
    <row r="14" spans="1:6">
      <c r="B14" t="s">
        <v>182</v>
      </c>
      <c r="D14" s="15">
        <f>C12/C11</f>
        <v>0.96153846153846179</v>
      </c>
      <c r="F14" s="22">
        <v>6.9699999999999998E-2</v>
      </c>
    </row>
    <row r="16" spans="1:6">
      <c r="A16" t="s">
        <v>197</v>
      </c>
      <c r="B16" t="s">
        <v>179</v>
      </c>
      <c r="C16">
        <v>35.700000000000003</v>
      </c>
    </row>
    <row r="17" spans="1:6">
      <c r="B17" t="s">
        <v>198</v>
      </c>
      <c r="C17">
        <v>15.23</v>
      </c>
    </row>
    <row r="18" spans="1:6">
      <c r="B18" t="s">
        <v>180</v>
      </c>
      <c r="C18">
        <f>C16-C17</f>
        <v>20.470000000000002</v>
      </c>
    </row>
    <row r="20" spans="1:6">
      <c r="B20" t="s">
        <v>199</v>
      </c>
      <c r="D20" s="15">
        <f>C18/C17</f>
        <v>1.3440577806959948</v>
      </c>
      <c r="F20" s="22">
        <v>7.3599999999999999E-2</v>
      </c>
    </row>
    <row r="30" spans="1:6">
      <c r="B30" t="s">
        <v>200</v>
      </c>
    </row>
    <row r="31" spans="1:6">
      <c r="A31" t="s">
        <v>201</v>
      </c>
      <c r="C31">
        <v>18083</v>
      </c>
    </row>
    <row r="32" spans="1:6">
      <c r="C32">
        <v>51445</v>
      </c>
    </row>
    <row r="33" spans="2:4">
      <c r="B33" t="s">
        <v>180</v>
      </c>
      <c r="C33">
        <f>C32-C31</f>
        <v>33362</v>
      </c>
      <c r="D33" s="15">
        <f>C33/C31</f>
        <v>1.8449372338660621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15"/>
  <sheetViews>
    <sheetView zoomScale="150" zoomScaleNormal="150" zoomScalePageLayoutView="150" workbookViewId="0">
      <selection activeCell="B17" sqref="B17"/>
    </sheetView>
  </sheetViews>
  <sheetFormatPr baseColWidth="10" defaultRowHeight="12" x14ac:dyDescent="0"/>
  <sheetData>
    <row r="4" spans="2:4">
      <c r="C4" t="s">
        <v>202</v>
      </c>
    </row>
    <row r="6" spans="2:4">
      <c r="C6">
        <v>375501</v>
      </c>
      <c r="D6" t="s">
        <v>203</v>
      </c>
    </row>
    <row r="7" spans="2:4">
      <c r="C7">
        <v>38495659</v>
      </c>
      <c r="D7" t="s">
        <v>204</v>
      </c>
    </row>
    <row r="9" spans="2:4">
      <c r="C9">
        <f>C6/C7</f>
        <v>9.7543725644494098E-3</v>
      </c>
    </row>
    <row r="11" spans="2:4">
      <c r="B11">
        <v>22147</v>
      </c>
      <c r="C11">
        <v>18913</v>
      </c>
      <c r="D11" t="s">
        <v>205</v>
      </c>
    </row>
    <row r="13" spans="2:4">
      <c r="B13">
        <f>C9*B11</f>
        <v>216.03008918486108</v>
      </c>
      <c r="C13">
        <f>C9*C11</f>
        <v>184.48444831143169</v>
      </c>
      <c r="D13" t="s">
        <v>203</v>
      </c>
    </row>
    <row r="14" spans="2:4">
      <c r="B14">
        <v>12</v>
      </c>
      <c r="C14">
        <v>12</v>
      </c>
    </row>
    <row r="15" spans="2:4">
      <c r="B15">
        <f>B13/B14</f>
        <v>18.002507432071756</v>
      </c>
      <c r="C15">
        <f>C13/C14</f>
        <v>15.373704025952641</v>
      </c>
      <c r="D15" t="s">
        <v>192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-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Michal Szafranski</cp:lastModifiedBy>
  <dcterms:created xsi:type="dcterms:W3CDTF">2014-07-17T07:27:47Z</dcterms:created>
  <dcterms:modified xsi:type="dcterms:W3CDTF">2014-07-20T09:41:46Z</dcterms:modified>
</cp:coreProperties>
</file>