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5600" yWindow="0" windowWidth="25600" windowHeight="27320" tabRatio="500"/>
  </bookViews>
  <sheets>
    <sheet name="Kalkulator ecodriving" sheetId="5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5" l="1"/>
  <c r="C21" i="5"/>
  <c r="D32" i="5"/>
  <c r="C32" i="5"/>
  <c r="E32" i="5"/>
  <c r="C33" i="5"/>
  <c r="D33" i="5"/>
  <c r="E33" i="5"/>
  <c r="C35" i="5"/>
  <c r="C37" i="5"/>
  <c r="C12" i="5"/>
</calcChain>
</file>

<file path=xl/sharedStrings.xml><?xml version="1.0" encoding="utf-8"?>
<sst xmlns="http://schemas.openxmlformats.org/spreadsheetml/2006/main" count="34" uniqueCount="27">
  <si>
    <t>Źródło:</t>
  </si>
  <si>
    <t>http://jakoszczedzacpieniadze.pl</t>
  </si>
  <si>
    <t>Kalkulator kosztów paliwa: ecodriving</t>
  </si>
  <si>
    <t>Koszt 1 litra paliwa</t>
  </si>
  <si>
    <t>Spalanie przy jeździe ekonomicznej</t>
  </si>
  <si>
    <t>Spalanie przy dynamicznej jeździe</t>
  </si>
  <si>
    <t>Średnia liczba kilometrów co miesiąc</t>
  </si>
  <si>
    <t>Liczba przejeżdżanych rocznie kilometrów</t>
  </si>
  <si>
    <t>l/100 km</t>
  </si>
  <si>
    <t>Dane do obliczeń</t>
  </si>
  <si>
    <t>Jaki % przejeżdżasz w mieście</t>
  </si>
  <si>
    <t>Jaki % przejeżdżasz w trasie</t>
  </si>
  <si>
    <t>Spalanie w mieście:</t>
  </si>
  <si>
    <t>Spalanie w trasie (poza miastem):</t>
  </si>
  <si>
    <t>Wyniki obliczeń</t>
  </si>
  <si>
    <t>Miasto</t>
  </si>
  <si>
    <t>Całkowity koszt paliwa</t>
  </si>
  <si>
    <t>Jazda dynamiczna</t>
  </si>
  <si>
    <t>Jazda ekonomiczna (eco)</t>
  </si>
  <si>
    <t>Oszczędność roczna</t>
  </si>
  <si>
    <t>Oszczędność w skali miesiąca</t>
  </si>
  <si>
    <t xml:space="preserve"> </t>
  </si>
  <si>
    <t>Trasa</t>
  </si>
  <si>
    <t>km</t>
  </si>
  <si>
    <t>Różnica procentowa</t>
  </si>
  <si>
    <t>Ten arkusz umożliwia oszacowanie skali oszczędności na paliwie w przypadku, gdy zamiast dynamicznej jazdy autem wybierzesz jazdę ekonomiczną (ecodriving).</t>
  </si>
  <si>
    <t>Sposób obsługi arkusza: wypełnij tylko żółte pola wstawiając wartości i parametry odpowiadające Twojemu autu i specyfice jego użycia. Arkusz automatycznie wyliczy skalę oszczędności rocznych i miesięcznych.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</si>
</sst>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_ ;[Red]\-#,##0.00\ "/>
    <numFmt numFmtId="167" formatCode="#,##0.0"/>
  </numFmts>
  <fonts count="1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scheme val="minor"/>
    </font>
    <font>
      <b/>
      <sz val="14"/>
      <color rgb="FF008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5" fontId="4" fillId="0" borderId="0" xfId="0" applyNumberFormat="1" applyFont="1" applyBorder="1"/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6" fillId="0" borderId="0" xfId="38"/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0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164" fontId="8" fillId="0" borderId="0" xfId="0" applyNumberFormat="1" applyFont="1" applyAlignment="1">
      <alignment vertical="center"/>
    </xf>
    <xf numFmtId="164" fontId="0" fillId="2" borderId="0" xfId="0" applyNumberFormat="1" applyFill="1"/>
    <xf numFmtId="3" fontId="0" fillId="2" borderId="0" xfId="0" applyNumberFormat="1" applyFill="1"/>
    <xf numFmtId="9" fontId="0" fillId="2" borderId="0" xfId="1" applyFont="1" applyFill="1"/>
    <xf numFmtId="167" fontId="0" fillId="2" borderId="0" xfId="0" applyNumberFormat="1" applyFill="1"/>
    <xf numFmtId="0" fontId="9" fillId="0" borderId="0" xfId="0" applyFont="1" applyAlignment="1">
      <alignment horizontal="right"/>
    </xf>
    <xf numFmtId="164" fontId="9" fillId="0" borderId="0" xfId="0" applyNumberFormat="1" applyFont="1"/>
    <xf numFmtId="164" fontId="10" fillId="0" borderId="0" xfId="0" applyNumberFormat="1" applyFont="1"/>
    <xf numFmtId="3" fontId="0" fillId="0" borderId="0" xfId="0" applyNumberFormat="1" applyFill="1"/>
    <xf numFmtId="9" fontId="0" fillId="0" borderId="0" xfId="1" applyFont="1" applyFill="1"/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/>
    <cellStyle name="Normal" xfId="0" builtinId="0"/>
    <cellStyle name="Percent" xfId="1" builtinId="5"/>
  </cellStyles>
  <dxfs count="6">
    <dxf>
      <alignment vertical="center" textRotation="0" justifyLastLine="0" shrinkToFit="0"/>
    </dxf>
    <dxf>
      <alignment vertical="center" textRotation="0" justifyLastLine="0" shrinkToFit="0"/>
    </dxf>
    <dxf>
      <numFmt numFmtId="0" formatCode="General"/>
      <alignment vertical="center" textRotation="0" justifyLastLine="0" shrinkToFit="0"/>
    </dxf>
    <dxf>
      <numFmt numFmtId="164" formatCode="#,##0.00\ &quot;zł&quot;"/>
      <alignment vertical="center" textRotation="0" justifyLastLine="0" shrinkToFit="0"/>
    </dxf>
    <dxf>
      <numFmt numFmtId="164" formatCode="#,##0.00\ &quot;zł&quot;"/>
      <alignment vertical="center" textRotation="0" justifyLastLine="0" shrinkToFit="0"/>
    </dxf>
    <dxf>
      <alignment vertical="center" textRotation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31:E33" totalsRowShown="0" headerRowDxfId="1" dataDxfId="0">
  <tableColumns count="4">
    <tableColumn id="1" name=" " dataDxfId="5"/>
    <tableColumn id="2" name="Miasto" dataDxfId="4"/>
    <tableColumn id="3" name="Trasa" dataDxfId="3"/>
    <tableColumn id="4" name="Całkowity koszt paliwa" dataDxfId="2">
      <calculatedColumnFormula>Table2[[#This Row],[Miasto]]+Table2[[#This Row],[Trasa]]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showGridLines="0" tabSelected="1" zoomScale="150" zoomScaleNormal="150" zoomScalePageLayoutView="150" workbookViewId="0">
      <selection activeCell="F1" sqref="F1"/>
    </sheetView>
  </sheetViews>
  <sheetFormatPr baseColWidth="10" defaultRowHeight="15" x14ac:dyDescent="0"/>
  <cols>
    <col min="1" max="1" width="2" customWidth="1"/>
    <col min="2" max="2" width="35.1640625" customWidth="1"/>
    <col min="3" max="3" width="12.33203125" style="1" customWidth="1"/>
    <col min="4" max="5" width="12.33203125" customWidth="1"/>
  </cols>
  <sheetData>
    <row r="1" spans="2:4" ht="25">
      <c r="B1" s="2" t="s">
        <v>2</v>
      </c>
    </row>
    <row r="3" spans="2:4" ht="48" customHeight="1">
      <c r="B3" s="8" t="s">
        <v>25</v>
      </c>
      <c r="C3" s="9"/>
      <c r="D3" s="9"/>
    </row>
    <row r="4" spans="2:4" ht="47" customHeight="1">
      <c r="B4" s="10" t="s">
        <v>26</v>
      </c>
      <c r="C4" s="9"/>
      <c r="D4" s="9"/>
    </row>
    <row r="5" spans="2:4">
      <c r="B5" s="4"/>
      <c r="C5" s="3"/>
      <c r="D5" s="3"/>
    </row>
    <row r="6" spans="2:4">
      <c r="B6" s="5" t="s">
        <v>0</v>
      </c>
      <c r="C6" s="6" t="s">
        <v>1</v>
      </c>
    </row>
    <row r="8" spans="2:4" ht="18">
      <c r="B8" s="7" t="s">
        <v>9</v>
      </c>
    </row>
    <row r="10" spans="2:4">
      <c r="B10" s="11" t="s">
        <v>3</v>
      </c>
      <c r="C10" s="20">
        <v>4.9800000000000004</v>
      </c>
    </row>
    <row r="11" spans="2:4">
      <c r="B11" s="11" t="s">
        <v>7</v>
      </c>
      <c r="C11" s="21">
        <v>20000</v>
      </c>
      <c r="D11" t="s">
        <v>23</v>
      </c>
    </row>
    <row r="12" spans="2:4">
      <c r="B12" s="11" t="s">
        <v>6</v>
      </c>
      <c r="C12" s="27">
        <f>C11/12</f>
        <v>1666.6666666666667</v>
      </c>
      <c r="D12" t="s">
        <v>23</v>
      </c>
    </row>
    <row r="13" spans="2:4">
      <c r="B13" s="11"/>
    </row>
    <row r="14" spans="2:4">
      <c r="B14" s="11" t="s">
        <v>10</v>
      </c>
      <c r="C14" s="22">
        <v>0.7</v>
      </c>
    </row>
    <row r="15" spans="2:4">
      <c r="B15" s="11" t="s">
        <v>11</v>
      </c>
      <c r="C15" s="22">
        <v>0.3</v>
      </c>
    </row>
    <row r="16" spans="2:4">
      <c r="B16" s="11"/>
    </row>
    <row r="17" spans="2:5">
      <c r="B17" s="12" t="s">
        <v>12</v>
      </c>
    </row>
    <row r="18" spans="2:5">
      <c r="B18" s="11"/>
    </row>
    <row r="19" spans="2:5">
      <c r="B19" s="11" t="s">
        <v>5</v>
      </c>
      <c r="C19" s="23">
        <v>11.5</v>
      </c>
      <c r="D19" t="s">
        <v>8</v>
      </c>
    </row>
    <row r="20" spans="2:5">
      <c r="B20" s="11" t="s">
        <v>4</v>
      </c>
      <c r="C20" s="23">
        <v>9.5</v>
      </c>
      <c r="D20" t="s">
        <v>8</v>
      </c>
    </row>
    <row r="21" spans="2:5">
      <c r="B21" s="11" t="s">
        <v>24</v>
      </c>
      <c r="C21" s="28">
        <f>1-C19/C20</f>
        <v>-0.21052631578947367</v>
      </c>
    </row>
    <row r="23" spans="2:5">
      <c r="B23" s="12" t="s">
        <v>13</v>
      </c>
    </row>
    <row r="24" spans="2:5">
      <c r="B24" s="11"/>
    </row>
    <row r="25" spans="2:5">
      <c r="B25" s="11" t="s">
        <v>5</v>
      </c>
      <c r="C25" s="23">
        <v>9.5</v>
      </c>
      <c r="D25" t="s">
        <v>8</v>
      </c>
    </row>
    <row r="26" spans="2:5">
      <c r="B26" s="11" t="s">
        <v>4</v>
      </c>
      <c r="C26" s="23">
        <v>7.5</v>
      </c>
      <c r="D26" t="s">
        <v>8</v>
      </c>
    </row>
    <row r="27" spans="2:5">
      <c r="B27" s="11" t="s">
        <v>24</v>
      </c>
      <c r="C27" s="15">
        <f>1-C25/C26</f>
        <v>-0.26666666666666661</v>
      </c>
    </row>
    <row r="29" spans="2:5" ht="18">
      <c r="B29" s="7" t="s">
        <v>14</v>
      </c>
    </row>
    <row r="31" spans="2:5" ht="30">
      <c r="B31" s="16" t="s">
        <v>21</v>
      </c>
      <c r="C31" s="13" t="s">
        <v>15</v>
      </c>
      <c r="D31" s="14" t="s">
        <v>22</v>
      </c>
      <c r="E31" s="14" t="s">
        <v>16</v>
      </c>
    </row>
    <row r="32" spans="2:5" ht="20" customHeight="1">
      <c r="B32" s="17" t="s">
        <v>17</v>
      </c>
      <c r="C32" s="18">
        <f>C11*C14/100*C19*C10</f>
        <v>8017.8000000000011</v>
      </c>
      <c r="D32" s="18">
        <f>C11*C15/100*C25*C10</f>
        <v>2838.6000000000004</v>
      </c>
      <c r="E32" s="19">
        <f>Table2[[#This Row],[Miasto]]+Table2[[#This Row],[Trasa]]</f>
        <v>10856.400000000001</v>
      </c>
    </row>
    <row r="33" spans="2:5" ht="20" customHeight="1">
      <c r="B33" s="17" t="s">
        <v>18</v>
      </c>
      <c r="C33" s="18">
        <f>C11*C14/100*C20*C10</f>
        <v>6623.4000000000005</v>
      </c>
      <c r="D33" s="18">
        <f>C11*C15/100*C26*C10</f>
        <v>2241</v>
      </c>
      <c r="E33" s="19">
        <f>Table2[[#This Row],[Miasto]]+Table2[[#This Row],[Trasa]]</f>
        <v>8864.4000000000015</v>
      </c>
    </row>
    <row r="34" spans="2:5" ht="19" customHeight="1">
      <c r="B34" s="11"/>
    </row>
    <row r="35" spans="2:5" ht="18">
      <c r="B35" s="24" t="s">
        <v>19</v>
      </c>
      <c r="C35" s="26">
        <f>E32-E33</f>
        <v>1992</v>
      </c>
    </row>
    <row r="36" spans="2:5" ht="15" customHeight="1">
      <c r="B36" s="24"/>
      <c r="C36" s="25"/>
    </row>
    <row r="37" spans="2:5" ht="18">
      <c r="B37" s="24" t="s">
        <v>20</v>
      </c>
      <c r="C37" s="26">
        <f>C35/12</f>
        <v>166</v>
      </c>
    </row>
  </sheetData>
  <mergeCells count="2">
    <mergeCell ref="B3:D3"/>
    <mergeCell ref="B4:D4"/>
  </mergeCells>
  <hyperlinks>
    <hyperlink ref="C6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ecodriving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2014-08-06T05:54:31Z</dcterms:created>
  <dcterms:modified xsi:type="dcterms:W3CDTF">2014-10-01T15:45:14Z</dcterms:modified>
</cp:coreProperties>
</file>